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65" windowHeight="10560" activeTab="0"/>
  </bookViews>
  <sheets>
    <sheet name="MBTI测试（易者制作）" sheetId="1" r:id="rId1"/>
  </sheets>
  <definedNames/>
  <calcPr fullCalcOnLoad="1"/>
</workbook>
</file>

<file path=xl/sharedStrings.xml><?xml version="1.0" encoding="utf-8"?>
<sst xmlns="http://schemas.openxmlformats.org/spreadsheetml/2006/main" count="252" uniqueCount="221">
  <si>
    <r>
      <t>1.</t>
    </r>
    <r>
      <rPr>
        <sz val="16"/>
        <rFont val="宋体"/>
        <family val="0"/>
      </rPr>
      <t>你某日去某个地方，你会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</si>
  <si>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2.</t>
    </r>
    <r>
      <rPr>
        <sz val="16"/>
        <rFont val="宋体"/>
        <family val="0"/>
      </rPr>
      <t>如果你是一位老师，你愿教</t>
    </r>
    <r>
      <rPr>
        <sz val="16"/>
        <rFont val="Times New Roman"/>
        <family val="1"/>
      </rPr>
      <t>____?</t>
    </r>
  </si>
  <si>
    <r>
      <t>3.</t>
    </r>
    <r>
      <rPr>
        <sz val="16"/>
        <rFont val="宋体"/>
        <family val="0"/>
      </rPr>
      <t>你通常是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</si>
  <si>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4.</t>
    </r>
    <r>
      <rPr>
        <sz val="16"/>
        <rFont val="宋体"/>
        <family val="0"/>
      </rPr>
      <t>你喜欢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</si>
  <si>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5.</t>
    </r>
    <r>
      <rPr>
        <sz val="16"/>
        <rFont val="宋体"/>
        <family val="0"/>
      </rPr>
      <t>你通常和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相处得更好？</t>
    </r>
  </si>
  <si>
    <r>
      <t>6.</t>
    </r>
    <r>
      <rPr>
        <sz val="16"/>
        <rFont val="宋体"/>
        <family val="0"/>
      </rPr>
      <t>往往，你是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</si>
  <si>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7.</t>
    </r>
    <r>
      <rPr>
        <sz val="16"/>
        <rFont val="宋体"/>
        <family val="0"/>
      </rPr>
      <t>当你和一群人在一起时，你会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</si>
  <si>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8.</t>
    </r>
    <r>
      <rPr>
        <sz val="16"/>
        <rFont val="宋体"/>
        <family val="0"/>
      </rPr>
      <t>你更喜欢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做多数事情？</t>
    </r>
  </si>
  <si>
    <r>
      <t>9.</t>
    </r>
    <r>
      <rPr>
        <sz val="16"/>
        <rFont val="宋体"/>
        <family val="0"/>
      </rPr>
      <t>你愿意自己被认为是个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</si>
  <si>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10.</t>
    </r>
    <r>
      <rPr>
        <sz val="16"/>
        <rFont val="宋体"/>
        <family val="0"/>
      </rPr>
      <t>在大群体中，你常更多地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</si>
  <si>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11.</t>
    </r>
    <r>
      <rPr>
        <sz val="16"/>
        <rFont val="宋体"/>
        <family val="0"/>
      </rPr>
      <t>你更喜欢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</si>
  <si>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12.</t>
    </r>
    <r>
      <rPr>
        <sz val="16"/>
        <rFont val="宋体"/>
        <family val="0"/>
      </rPr>
      <t>按日程表办事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</si>
  <si>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13.</t>
    </r>
    <r>
      <rPr>
        <sz val="16"/>
        <rFont val="宋体"/>
        <family val="0"/>
      </rPr>
      <t>你觉得通常别人要花费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</si>
  <si>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14.</t>
    </r>
    <r>
      <rPr>
        <sz val="16"/>
        <rFont val="宋体"/>
        <family val="0"/>
      </rPr>
      <t>对于制定周末计划，你觉得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</si>
  <si>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15.</t>
    </r>
    <r>
      <rPr>
        <sz val="16"/>
        <rFont val="宋体"/>
        <family val="0"/>
      </rPr>
      <t>被称为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是更高的赞赏？</t>
    </r>
  </si>
  <si>
    <r>
      <t>16.</t>
    </r>
    <r>
      <rPr>
        <sz val="16"/>
        <rFont val="宋体"/>
        <family val="0"/>
      </rPr>
      <t>多数时候，你倾向于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</si>
  <si>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17.</t>
    </r>
    <r>
      <rPr>
        <sz val="16"/>
        <rFont val="宋体"/>
        <family val="0"/>
      </rPr>
      <t>日常工作中，你喜欢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</si>
  <si>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18.</t>
    </r>
    <r>
      <rPr>
        <sz val="16"/>
        <rFont val="宋体"/>
        <family val="0"/>
      </rPr>
      <t>你愿把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作为朋友？</t>
    </r>
  </si>
  <si>
    <r>
      <t>19.</t>
    </r>
    <r>
      <rPr>
        <sz val="16"/>
        <rFont val="宋体"/>
        <family val="0"/>
      </rPr>
      <t>你能否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</si>
  <si>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20.</t>
    </r>
    <r>
      <rPr>
        <sz val="16"/>
        <rFont val="宋体"/>
        <family val="0"/>
      </rPr>
      <t>当有一项特殊工作时，你会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</si>
  <si>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21.</t>
    </r>
    <r>
      <rPr>
        <sz val="16"/>
        <rFont val="宋体"/>
        <family val="0"/>
      </rPr>
      <t>你更倾向于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</si>
  <si>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22.</t>
    </r>
    <r>
      <rPr>
        <sz val="16"/>
        <rFont val="宋体"/>
        <family val="0"/>
      </rPr>
      <t>当你为了消遣而阅读时，你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</si>
  <si>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23.</t>
    </r>
    <r>
      <rPr>
        <sz val="16"/>
        <rFont val="宋体"/>
        <family val="0"/>
      </rPr>
      <t>你新认识的人</t>
    </r>
    <r>
      <rPr>
        <sz val="16"/>
        <rFont val="Times New Roman"/>
        <family val="1"/>
      </rPr>
      <t>__</t>
    </r>
    <r>
      <rPr>
        <sz val="16"/>
        <rFont val="宋体"/>
        <family val="0"/>
      </rPr>
      <t>说出你的兴趣所在？</t>
    </r>
  </si>
  <si>
    <r>
      <t>25.</t>
    </r>
    <r>
      <rPr>
        <sz val="16"/>
        <rFont val="宋体"/>
        <family val="0"/>
      </rPr>
      <t>做很多人都会做的事情时，你喜欢</t>
    </r>
    <r>
      <rPr>
        <sz val="16"/>
        <rFont val="Times New Roman"/>
        <family val="1"/>
      </rPr>
      <t>___</t>
    </r>
    <r>
      <rPr>
        <sz val="16"/>
        <rFont val="宋体"/>
        <family val="0"/>
      </rPr>
      <t>？</t>
    </r>
  </si>
  <si>
    <r>
      <t>26.</t>
    </r>
    <r>
      <rPr>
        <sz val="16"/>
        <rFont val="宋体"/>
        <family val="0"/>
      </rPr>
      <t>多数人认为你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</si>
  <si>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28.A.</t>
    </r>
    <r>
      <rPr>
        <sz val="16"/>
        <rFont val="宋体"/>
        <family val="0"/>
      </rPr>
      <t>有计划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随意</t>
    </r>
  </si>
  <si>
    <r>
      <t>30.A.</t>
    </r>
    <r>
      <rPr>
        <sz val="16"/>
        <rFont val="宋体"/>
        <family val="0"/>
      </rPr>
      <t>事实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观点</t>
    </r>
  </si>
  <si>
    <r>
      <t>32.A.</t>
    </r>
    <r>
      <rPr>
        <sz val="16"/>
        <rFont val="宋体"/>
        <family val="0"/>
      </rPr>
      <t>热情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安静</t>
    </r>
  </si>
  <si>
    <r>
      <t>34.A.</t>
    </r>
    <r>
      <rPr>
        <sz val="16"/>
        <rFont val="宋体"/>
        <family val="0"/>
      </rPr>
      <t>陈述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观念</t>
    </r>
  </si>
  <si>
    <r>
      <t>36.A.</t>
    </r>
    <r>
      <rPr>
        <sz val="16"/>
        <rFont val="宋体"/>
        <family val="0"/>
      </rPr>
      <t>系统的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自发的</t>
    </r>
  </si>
  <si>
    <r>
      <t>38.A.</t>
    </r>
    <r>
      <rPr>
        <sz val="16"/>
        <rFont val="宋体"/>
        <family val="0"/>
      </rPr>
      <t>缄默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健谈</t>
    </r>
  </si>
  <si>
    <r>
      <t>74.</t>
    </r>
    <r>
      <rPr>
        <sz val="16"/>
        <rFont val="宋体"/>
        <family val="0"/>
      </rPr>
      <t>你觉得被许多人围着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</si>
  <si>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75.</t>
    </r>
    <r>
      <rPr>
        <sz val="16"/>
        <rFont val="宋体"/>
        <family val="0"/>
      </rPr>
      <t>作决定时，对于你来说更重要的是</t>
    </r>
    <r>
      <rPr>
        <sz val="16"/>
        <rFont val="Times New Roman"/>
        <family val="1"/>
      </rPr>
      <t>____?</t>
    </r>
  </si>
  <si>
    <r>
      <t>76.</t>
    </r>
    <r>
      <rPr>
        <sz val="16"/>
        <rFont val="宋体"/>
        <family val="0"/>
      </rPr>
      <t>通常你更喜欢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</si>
  <si>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77.</t>
    </r>
    <r>
      <rPr>
        <sz val="16"/>
        <rFont val="宋体"/>
        <family val="0"/>
      </rPr>
      <t>在聚会中，你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</si>
  <si>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78.</t>
    </r>
    <r>
      <rPr>
        <sz val="16"/>
        <rFont val="宋体"/>
        <family val="0"/>
      </rPr>
      <t>多数情况下，你更喜欢</t>
    </r>
    <r>
      <rPr>
        <sz val="16"/>
        <rFont val="Times New Roman"/>
        <family val="1"/>
      </rPr>
      <t>____?</t>
    </r>
  </si>
  <si>
    <r>
      <t>79.</t>
    </r>
    <r>
      <rPr>
        <sz val="16"/>
        <rFont val="宋体"/>
        <family val="0"/>
      </rPr>
      <t>你通常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</si>
  <si>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80.</t>
    </r>
    <r>
      <rPr>
        <sz val="16"/>
        <rFont val="宋体"/>
        <family val="0"/>
      </rPr>
      <t>你喜欢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</si>
  <si>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81.</t>
    </r>
    <r>
      <rPr>
        <sz val="16"/>
        <rFont val="宋体"/>
        <family val="0"/>
      </rPr>
      <t>别人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了解你？</t>
    </r>
  </si>
  <si>
    <r>
      <t>82.</t>
    </r>
    <r>
      <rPr>
        <sz val="16"/>
        <rFont val="宋体"/>
        <family val="0"/>
      </rPr>
      <t>通常，你更喜欢上涉及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的课程？</t>
    </r>
  </si>
  <si>
    <r>
      <t>83.</t>
    </r>
    <r>
      <rPr>
        <sz val="16"/>
        <rFont val="宋体"/>
        <family val="0"/>
      </rPr>
      <t>在聚会中，你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</si>
  <si>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84.</t>
    </r>
    <r>
      <rPr>
        <sz val="16"/>
        <rFont val="宋体"/>
        <family val="0"/>
      </rPr>
      <t>你觉得自己更偏向于是一个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？</t>
    </r>
  </si>
  <si>
    <r>
      <t>85.</t>
    </r>
    <r>
      <rPr>
        <sz val="16"/>
        <rFont val="宋体"/>
        <family val="0"/>
      </rPr>
      <t>你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</si>
  <si>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86.</t>
    </r>
    <r>
      <rPr>
        <sz val="16"/>
        <rFont val="宋体"/>
        <family val="0"/>
      </rPr>
      <t>当你开始了一项必须在一周内完成的大项目时，你会</t>
    </r>
  </si>
  <si>
    <r>
      <t>87.</t>
    </r>
    <r>
      <rPr>
        <sz val="16"/>
        <rFont val="宋体"/>
        <family val="0"/>
      </rPr>
      <t>被称为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是更高的赞赏？</t>
    </r>
  </si>
  <si>
    <r>
      <t>88.</t>
    </r>
    <r>
      <rPr>
        <sz val="16"/>
        <rFont val="宋体"/>
        <family val="0"/>
      </rPr>
      <t>你觉得按计划行事</t>
    </r>
    <r>
      <rPr>
        <sz val="16"/>
        <rFont val="Times New Roman"/>
        <family val="1"/>
      </rPr>
      <t>___</t>
    </r>
    <r>
      <rPr>
        <sz val="16"/>
        <rFont val="宋体"/>
        <family val="0"/>
      </rPr>
      <t>？</t>
    </r>
  </si>
  <si>
    <r>
      <t>89.</t>
    </r>
    <r>
      <rPr>
        <sz val="16"/>
        <rFont val="宋体"/>
        <family val="0"/>
      </rPr>
      <t>你愿在一个</t>
    </r>
    <r>
      <rPr>
        <sz val="16"/>
        <rFont val="Times New Roman"/>
        <family val="1"/>
      </rPr>
      <t>____</t>
    </r>
    <r>
      <rPr>
        <sz val="16"/>
        <rFont val="宋体"/>
        <family val="0"/>
      </rPr>
      <t>老板（老师）手下工作（学习）？</t>
    </r>
  </si>
  <si>
    <r>
      <t>90.</t>
    </r>
    <r>
      <rPr>
        <sz val="16"/>
        <rFont val="宋体"/>
        <family val="0"/>
      </rPr>
      <t>总的来说，要完成一项重大任务，你倾向于</t>
    </r>
    <r>
      <rPr>
        <sz val="16"/>
        <rFont val="Times New Roman"/>
        <family val="1"/>
      </rPr>
      <t>______</t>
    </r>
    <r>
      <rPr>
        <sz val="16"/>
        <rFont val="宋体"/>
        <family val="0"/>
      </rPr>
      <t>？</t>
    </r>
  </si>
  <si>
    <r>
      <t>91.</t>
    </r>
    <r>
      <rPr>
        <sz val="16"/>
        <rFont val="宋体"/>
        <family val="0"/>
      </rPr>
      <t>在社交场合中，你通常觉得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</si>
  <si>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92.</t>
    </r>
    <r>
      <rPr>
        <sz val="16"/>
        <rFont val="宋体"/>
        <family val="0"/>
      </rPr>
      <t>你喜欢的处事方式是</t>
    </r>
    <r>
      <rPr>
        <sz val="16"/>
        <rFont val="Times New Roman"/>
        <family val="1"/>
      </rPr>
      <t>_____</t>
    </r>
    <r>
      <rPr>
        <sz val="16"/>
        <rFont val="宋体"/>
        <family val="0"/>
      </rPr>
      <t>？</t>
    </r>
  </si>
  <si>
    <r>
      <t>93.</t>
    </r>
    <r>
      <rPr>
        <sz val="16"/>
        <rFont val="宋体"/>
        <family val="0"/>
      </rPr>
      <t>你更喜欢按照</t>
    </r>
    <r>
      <rPr>
        <sz val="16"/>
        <rFont val="Times New Roman"/>
        <family val="1"/>
      </rPr>
      <t>______</t>
    </r>
    <r>
      <rPr>
        <sz val="16"/>
        <rFont val="宋体"/>
        <family val="0"/>
      </rPr>
      <t>做大多数事情？</t>
    </r>
  </si>
  <si>
    <t>第二部分</t>
  </si>
  <si>
    <t>哪一个答案最接近地描述了你通常的思考和行为方式</t>
  </si>
  <si>
    <t>第一部分</t>
  </si>
  <si>
    <t>第三部分</t>
  </si>
  <si>
    <t>哪一个答案最接近地描述了你通常的思考和行为方式？</t>
  </si>
  <si>
    <r>
      <t>A.</t>
    </r>
    <r>
      <rPr>
        <sz val="16"/>
        <color indexed="17"/>
        <rFont val="宋体"/>
        <family val="0"/>
      </rPr>
      <t>计划好将做的事情以及何时做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什么都不想就去</t>
    </r>
  </si>
  <si>
    <r>
      <t>A.</t>
    </r>
    <r>
      <rPr>
        <sz val="16"/>
        <color indexed="17"/>
        <rFont val="宋体"/>
        <family val="0"/>
      </rPr>
      <t>涉及事实的课程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涉及理论的课程</t>
    </r>
  </si>
  <si>
    <r>
      <t>A.</t>
    </r>
    <r>
      <rPr>
        <sz val="16"/>
        <color indexed="17"/>
        <rFont val="宋体"/>
        <family val="0"/>
      </rPr>
      <t>一个善于交际的人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安静缄默的人</t>
    </r>
  </si>
  <si>
    <r>
      <t>A.</t>
    </r>
    <r>
      <rPr>
        <sz val="16"/>
        <color indexed="17"/>
        <rFont val="宋体"/>
        <family val="0"/>
      </rPr>
      <t>事先安排好约会，聚会等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只要时机恰当就无拘无束地做任何有趣的事</t>
    </r>
  </si>
  <si>
    <r>
      <t>A.</t>
    </r>
    <r>
      <rPr>
        <sz val="16"/>
        <color indexed="17"/>
        <rFont val="宋体"/>
        <family val="0"/>
      </rPr>
      <t>想象力丰富的人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现实的人</t>
    </r>
  </si>
  <si>
    <r>
      <t>A.</t>
    </r>
    <r>
      <rPr>
        <sz val="16"/>
        <color indexed="17"/>
        <rFont val="宋体"/>
        <family val="0"/>
      </rPr>
      <t>情感驾驭理智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理智驾驭情感</t>
    </r>
  </si>
  <si>
    <r>
      <t>A.</t>
    </r>
    <r>
      <rPr>
        <sz val="16"/>
        <color indexed="17"/>
        <rFont val="宋体"/>
        <family val="0"/>
      </rPr>
      <t>参加大家的谈话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只同你熟知的人单独谈话</t>
    </r>
  </si>
  <si>
    <r>
      <t>A.</t>
    </r>
    <r>
      <rPr>
        <sz val="16"/>
        <color indexed="17"/>
        <rFont val="宋体"/>
        <family val="0"/>
      </rPr>
      <t>即兴地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有计划地</t>
    </r>
  </si>
  <si>
    <r>
      <t>A.</t>
    </r>
    <r>
      <rPr>
        <sz val="16"/>
        <color indexed="17"/>
        <rFont val="宋体"/>
        <family val="0"/>
      </rPr>
      <t>善于动手的人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善于创意的人</t>
    </r>
  </si>
  <si>
    <r>
      <t>A.</t>
    </r>
    <r>
      <rPr>
        <sz val="16"/>
        <color indexed="17"/>
        <rFont val="宋体"/>
        <family val="0"/>
      </rPr>
      <t>介绍别人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由别人来介绍你</t>
    </r>
  </si>
  <si>
    <r>
      <t>A.</t>
    </r>
    <r>
      <rPr>
        <sz val="16"/>
        <color indexed="17"/>
        <rFont val="宋体"/>
        <family val="0"/>
      </rPr>
      <t>头脑灵活的人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务实且有丰富常识的人</t>
    </r>
  </si>
  <si>
    <r>
      <t>A.</t>
    </r>
    <r>
      <rPr>
        <sz val="16"/>
        <color indexed="17"/>
        <rFont val="宋体"/>
        <family val="0"/>
      </rPr>
      <t>正合你意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束缚了你</t>
    </r>
  </si>
  <si>
    <r>
      <t>A.</t>
    </r>
    <r>
      <rPr>
        <sz val="16"/>
        <color indexed="17"/>
        <rFont val="宋体"/>
        <family val="0"/>
      </rPr>
      <t>很久来了解你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一小段时间来了解你</t>
    </r>
  </si>
  <si>
    <r>
      <t>A.</t>
    </r>
    <r>
      <rPr>
        <sz val="16"/>
        <color indexed="17"/>
        <rFont val="宋体"/>
        <family val="0"/>
      </rPr>
      <t>很有必要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没必要</t>
    </r>
  </si>
  <si>
    <r>
      <t>A.</t>
    </r>
    <r>
      <rPr>
        <sz val="16"/>
        <color indexed="17"/>
        <rFont val="宋体"/>
        <family val="0"/>
      </rPr>
      <t>感性的人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一贯理性的人</t>
    </r>
  </si>
  <si>
    <r>
      <t>A.</t>
    </r>
    <r>
      <rPr>
        <sz val="16"/>
        <color indexed="17"/>
        <rFont val="宋体"/>
        <family val="0"/>
      </rPr>
      <t>独处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同他人在一起</t>
    </r>
  </si>
  <si>
    <r>
      <t>A.</t>
    </r>
    <r>
      <rPr>
        <sz val="16"/>
        <color indexed="17"/>
        <rFont val="宋体"/>
        <family val="0"/>
      </rPr>
      <t>在时间紧迫的情况下争分夺秒地工作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通常先安排好工作并加以完成，以免压力过大</t>
    </r>
  </si>
  <si>
    <r>
      <t>A.</t>
    </r>
    <r>
      <rPr>
        <sz val="16"/>
        <color indexed="17"/>
        <rFont val="宋体"/>
        <family val="0"/>
      </rPr>
      <t>常有新观点的人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脚踏实地的人</t>
    </r>
  </si>
  <si>
    <r>
      <t>A.</t>
    </r>
    <r>
      <rPr>
        <sz val="16"/>
        <color indexed="17"/>
        <rFont val="宋体"/>
        <family val="0"/>
      </rPr>
      <t>只要愿意就能轻松地同几乎任何人说个没完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只能在特定场合下或同特定的人才愿意讲许多话</t>
    </r>
  </si>
  <si>
    <r>
      <t>A.</t>
    </r>
    <r>
      <rPr>
        <sz val="16"/>
        <color indexed="17"/>
        <rFont val="宋体"/>
        <family val="0"/>
      </rPr>
      <t>在开始前精心组织策划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在工作进行中找出必要环节</t>
    </r>
  </si>
  <si>
    <r>
      <t>A.</t>
    </r>
    <r>
      <rPr>
        <sz val="16"/>
        <color indexed="17"/>
        <rFont val="宋体"/>
        <family val="0"/>
      </rPr>
      <t>感性地做事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依逻辑行事</t>
    </r>
  </si>
  <si>
    <r>
      <t>A.</t>
    </r>
    <r>
      <rPr>
        <sz val="16"/>
        <color indexed="17"/>
        <rFont val="宋体"/>
        <family val="0"/>
      </rPr>
      <t>欣赏奇特新颖的表达方式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喜欢作者确切地表达其意思</t>
    </r>
  </si>
  <si>
    <r>
      <t>A.</t>
    </r>
    <r>
      <rPr>
        <sz val="16"/>
        <color indexed="17"/>
        <rFont val="宋体"/>
        <family val="0"/>
      </rPr>
      <t>马上就能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只有当他们真正了解你之后才能</t>
    </r>
  </si>
  <si>
    <r>
      <t>A.</t>
    </r>
    <r>
      <rPr>
        <sz val="16"/>
        <color indexed="17"/>
        <rFont val="宋体"/>
        <family val="0"/>
      </rPr>
      <t>在多数情况下随心所欲地行事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事先就知道在大部分日子所将做的事情</t>
    </r>
  </si>
  <si>
    <r>
      <t>A.</t>
    </r>
    <r>
      <rPr>
        <sz val="16"/>
        <color indexed="17"/>
        <rFont val="宋体"/>
        <family val="0"/>
      </rPr>
      <t>按惯例做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按自己独创的方式做</t>
    </r>
  </si>
  <si>
    <r>
      <t>A.</t>
    </r>
    <r>
      <rPr>
        <sz val="16"/>
        <color indexed="17"/>
        <rFont val="宋体"/>
        <family val="0"/>
      </rPr>
      <t>不太把自己的事情告诉别人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非常坦率</t>
    </r>
    <r>
      <rPr>
        <sz val="16"/>
        <color indexed="17"/>
        <rFont val="Times New Roman"/>
        <family val="1"/>
      </rPr>
      <t xml:space="preserve"> </t>
    </r>
  </si>
  <si>
    <r>
      <t>27.A.</t>
    </r>
    <r>
      <rPr>
        <sz val="16"/>
        <color indexed="17"/>
        <rFont val="宋体"/>
        <family val="0"/>
      </rPr>
      <t>抽象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实在</t>
    </r>
  </si>
  <si>
    <r>
      <t>29.A.</t>
    </r>
    <r>
      <rPr>
        <sz val="16"/>
        <color indexed="17"/>
        <rFont val="宋体"/>
        <family val="0"/>
      </rPr>
      <t>温柔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坚硬</t>
    </r>
  </si>
  <si>
    <r>
      <t>31.A.</t>
    </r>
    <r>
      <rPr>
        <sz val="16"/>
        <color indexed="17"/>
        <rFont val="宋体"/>
        <family val="0"/>
      </rPr>
      <t>思考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感觉</t>
    </r>
  </si>
  <si>
    <r>
      <t>33.A.</t>
    </r>
    <r>
      <rPr>
        <sz val="16"/>
        <color indexed="17"/>
        <rFont val="宋体"/>
        <family val="0"/>
      </rPr>
      <t>晓之以理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动之以情</t>
    </r>
  </si>
  <si>
    <r>
      <t>35.A.</t>
    </r>
    <r>
      <rPr>
        <sz val="16"/>
        <color indexed="17"/>
        <rFont val="宋体"/>
        <family val="0"/>
      </rPr>
      <t>分析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认同</t>
    </r>
  </si>
  <si>
    <r>
      <t>37.A.</t>
    </r>
    <r>
      <rPr>
        <sz val="16"/>
        <color indexed="17"/>
        <rFont val="宋体"/>
        <family val="0"/>
      </rPr>
      <t>敏感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合理</t>
    </r>
  </si>
  <si>
    <r>
      <t>39.A.</t>
    </r>
    <r>
      <rPr>
        <sz val="16"/>
        <color indexed="17"/>
        <rFont val="宋体"/>
        <family val="0"/>
      </rPr>
      <t>事实的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理论</t>
    </r>
  </si>
  <si>
    <r>
      <t>A.</t>
    </r>
    <r>
      <rPr>
        <sz val="16"/>
        <color indexed="17"/>
        <rFont val="宋体"/>
        <family val="0"/>
      </rPr>
      <t>让你感到更有精神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常让你精力衰竭</t>
    </r>
  </si>
  <si>
    <r>
      <t>A.</t>
    </r>
    <r>
      <rPr>
        <sz val="16"/>
        <color indexed="17"/>
        <rFont val="宋体"/>
        <family val="0"/>
      </rPr>
      <t>权衡事实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考虑人们的感觉和观点</t>
    </r>
  </si>
  <si>
    <r>
      <t>A.</t>
    </r>
    <r>
      <rPr>
        <sz val="16"/>
        <color indexed="17"/>
        <rFont val="宋体"/>
        <family val="0"/>
      </rPr>
      <t>提前安排好业余活动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即兴地做事情</t>
    </r>
  </si>
  <si>
    <r>
      <t>A.</t>
    </r>
    <r>
      <rPr>
        <sz val="16"/>
        <color indexed="17"/>
        <rFont val="宋体"/>
        <family val="0"/>
      </rPr>
      <t>有时觉得无趣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总是玩得很开心</t>
    </r>
  </si>
  <si>
    <r>
      <t>A.</t>
    </r>
    <r>
      <rPr>
        <sz val="16"/>
        <color indexed="17"/>
        <rFont val="宋体"/>
        <family val="0"/>
      </rPr>
      <t>顺其自然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按日程表办事</t>
    </r>
  </si>
  <si>
    <r>
      <t>A.</t>
    </r>
    <r>
      <rPr>
        <sz val="16"/>
        <color indexed="17"/>
        <rFont val="宋体"/>
        <family val="0"/>
      </rPr>
      <t>同大家打成一片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倾向于独处</t>
    </r>
  </si>
  <si>
    <r>
      <t>A.</t>
    </r>
    <r>
      <rPr>
        <sz val="16"/>
        <color indexed="17"/>
        <rFont val="宋体"/>
        <family val="0"/>
      </rPr>
      <t>看清事态如何发展再作计划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事先很早就作好准备</t>
    </r>
  </si>
  <si>
    <r>
      <t>A.</t>
    </r>
    <r>
      <rPr>
        <sz val="16"/>
        <color indexed="17"/>
        <rFont val="宋体"/>
        <family val="0"/>
      </rPr>
      <t>很容易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很难</t>
    </r>
  </si>
  <si>
    <r>
      <t>A.</t>
    </r>
    <r>
      <rPr>
        <sz val="16"/>
        <color indexed="17"/>
        <rFont val="宋体"/>
        <family val="0"/>
      </rPr>
      <t>概念和原则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具体内容</t>
    </r>
  </si>
  <si>
    <r>
      <t>A.</t>
    </r>
    <r>
      <rPr>
        <sz val="16"/>
        <color indexed="17"/>
        <rFont val="宋体"/>
        <family val="0"/>
      </rPr>
      <t>自己聊得多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听别人聊得多</t>
    </r>
  </si>
  <si>
    <r>
      <t>A.</t>
    </r>
    <r>
      <rPr>
        <sz val="16"/>
        <color indexed="17"/>
        <rFont val="宋体"/>
        <family val="0"/>
      </rPr>
      <t>自发性的人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有组织性的人</t>
    </r>
  </si>
  <si>
    <r>
      <t>A.</t>
    </r>
    <r>
      <rPr>
        <sz val="16"/>
        <color indexed="17"/>
        <rFont val="宋体"/>
        <family val="0"/>
      </rPr>
      <t>花时间列出所要做的事情及其先后次序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直接开始</t>
    </r>
  </si>
  <si>
    <r>
      <t>A.</t>
    </r>
    <r>
      <rPr>
        <sz val="16"/>
        <color indexed="17"/>
        <rFont val="宋体"/>
        <family val="0"/>
      </rPr>
      <t>有竞争力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富有同情心</t>
    </r>
  </si>
  <si>
    <r>
      <t>A.</t>
    </r>
    <r>
      <rPr>
        <sz val="16"/>
        <color indexed="17"/>
        <rFont val="宋体"/>
        <family val="0"/>
      </rPr>
      <t>有时必要，但令人不爽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多数时候是有帮助的适宜的</t>
    </r>
  </si>
  <si>
    <r>
      <t>A.</t>
    </r>
    <r>
      <rPr>
        <sz val="16"/>
        <color indexed="17"/>
        <rFont val="宋体"/>
        <family val="0"/>
      </rPr>
      <t>脾气好，但前后不一致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对人严厉，但有条理</t>
    </r>
  </si>
  <si>
    <r>
      <t>A.</t>
    </r>
    <r>
      <rPr>
        <sz val="16"/>
        <color indexed="17"/>
        <rFont val="宋体"/>
        <family val="0"/>
      </rPr>
      <t>边做边考虑必须完成的事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开始先确定每一个步骤</t>
    </r>
  </si>
  <si>
    <r>
      <t>A.</t>
    </r>
    <r>
      <rPr>
        <sz val="16"/>
        <color indexed="17"/>
        <rFont val="宋体"/>
        <family val="0"/>
      </rPr>
      <t>同某些人很难开展和维持长时间的谈话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很容易同大多数人长时间谈话</t>
    </r>
  </si>
  <si>
    <r>
      <t>A.</t>
    </r>
    <r>
      <rPr>
        <sz val="16"/>
        <color indexed="17"/>
        <rFont val="宋体"/>
        <family val="0"/>
      </rPr>
      <t>坚持那些已经有效的做法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分析哪些仍有错并挑战未解决的问题</t>
    </r>
  </si>
  <si>
    <r>
      <t>A.</t>
    </r>
    <r>
      <rPr>
        <sz val="16"/>
        <color indexed="17"/>
        <rFont val="宋体"/>
        <family val="0"/>
      </rPr>
      <t>当天的感觉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已定的日程表</t>
    </r>
  </si>
  <si>
    <r>
      <t>A.</t>
    </r>
    <r>
      <rPr>
        <sz val="16"/>
        <color indexed="17"/>
        <rFont val="宋体"/>
        <family val="0"/>
      </rPr>
      <t>只同那些和自己有共同兴趣的人才能长时间的交谈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只要愿意，就能和几乎任何一个人谈个没完</t>
    </r>
  </si>
  <si>
    <t>内倾（I）</t>
  </si>
  <si>
    <t>您的人格类型为：</t>
  </si>
  <si>
    <t>在以下各对词中，你更倾向于哪一个。考虑这些词的意思，而不是它们好不好听或好不好看。</t>
  </si>
  <si>
    <t>外倾（E）</t>
  </si>
  <si>
    <t>感觉（S）</t>
  </si>
  <si>
    <t>直觉（N）</t>
  </si>
  <si>
    <t>情感（F）</t>
  </si>
  <si>
    <t>思维（T）</t>
  </si>
  <si>
    <t>知觉（P）</t>
  </si>
  <si>
    <t>判断（J）</t>
  </si>
  <si>
    <r>
      <t>40.A.</t>
    </r>
    <r>
      <rPr>
        <sz val="16"/>
        <rFont val="宋体"/>
        <family val="0"/>
      </rPr>
      <t>同情怜悯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深谋远虑</t>
    </r>
  </si>
  <si>
    <r>
      <t>41.A.</t>
    </r>
    <r>
      <rPr>
        <sz val="16"/>
        <color indexed="17"/>
        <rFont val="宋体"/>
        <family val="0"/>
      </rPr>
      <t>系统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随机</t>
    </r>
  </si>
  <si>
    <r>
      <t>42.A.</t>
    </r>
    <r>
      <rPr>
        <sz val="16"/>
        <rFont val="宋体"/>
        <family val="0"/>
      </rPr>
      <t>文静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开朗</t>
    </r>
  </si>
  <si>
    <r>
      <t>44.A.</t>
    </r>
    <r>
      <rPr>
        <sz val="16"/>
        <rFont val="宋体"/>
        <family val="0"/>
      </rPr>
      <t>推测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确定</t>
    </r>
  </si>
  <si>
    <r>
      <t>46.A.</t>
    </r>
    <r>
      <rPr>
        <sz val="16"/>
        <rFont val="宋体"/>
        <family val="0"/>
      </rPr>
      <t>理想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现实</t>
    </r>
  </si>
  <si>
    <r>
      <t>48.A.</t>
    </r>
    <r>
      <rPr>
        <sz val="16"/>
        <rFont val="宋体"/>
        <family val="0"/>
      </rPr>
      <t>想象的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事实的</t>
    </r>
  </si>
  <si>
    <r>
      <t>50.A.</t>
    </r>
    <r>
      <rPr>
        <sz val="16"/>
        <rFont val="宋体"/>
        <family val="0"/>
      </rPr>
      <t>制作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创造</t>
    </r>
  </si>
  <si>
    <r>
      <t>52.A.</t>
    </r>
    <r>
      <rPr>
        <sz val="16"/>
        <rFont val="宋体"/>
        <family val="0"/>
      </rPr>
      <t>实用的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迷人的</t>
    </r>
  </si>
  <si>
    <r>
      <t>54.A.</t>
    </r>
    <r>
      <rPr>
        <sz val="16"/>
        <rFont val="宋体"/>
        <family val="0"/>
      </rPr>
      <t>制造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设计</t>
    </r>
  </si>
  <si>
    <r>
      <t>56.A.</t>
    </r>
    <r>
      <rPr>
        <sz val="16"/>
        <rFont val="宋体"/>
        <family val="0"/>
      </rPr>
      <t>公正的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体谅的</t>
    </r>
  </si>
  <si>
    <r>
      <t>58.A.</t>
    </r>
    <r>
      <rPr>
        <sz val="16"/>
        <rFont val="宋体"/>
        <family val="0"/>
      </rPr>
      <t>理性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感性</t>
    </r>
  </si>
  <si>
    <r>
      <t>60.A.</t>
    </r>
    <r>
      <rPr>
        <sz val="16"/>
        <rFont val="宋体"/>
        <family val="0"/>
      </rPr>
      <t>详实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概括</t>
    </r>
  </si>
  <si>
    <r>
      <t>62.A.</t>
    </r>
    <r>
      <rPr>
        <sz val="16"/>
        <rFont val="宋体"/>
        <family val="0"/>
      </rPr>
      <t>公开的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私人的</t>
    </r>
  </si>
  <si>
    <r>
      <t>64.A.</t>
    </r>
    <r>
      <rPr>
        <sz val="16"/>
        <rFont val="宋体"/>
        <family val="0"/>
      </rPr>
      <t>有序的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随便的</t>
    </r>
  </si>
  <si>
    <r>
      <t>66.A.</t>
    </r>
    <r>
      <rPr>
        <sz val="16"/>
        <rFont val="宋体"/>
        <family val="0"/>
      </rPr>
      <t>称职的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好心的</t>
    </r>
  </si>
  <si>
    <r>
      <t>68.A.</t>
    </r>
    <r>
      <rPr>
        <sz val="16"/>
        <rFont val="宋体"/>
        <family val="0"/>
      </rPr>
      <t>少许朋友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很多朋友</t>
    </r>
  </si>
  <si>
    <r>
      <t>70.A.</t>
    </r>
    <r>
      <rPr>
        <sz val="16"/>
        <rFont val="宋体"/>
        <family val="0"/>
      </rPr>
      <t>宽容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坚定</t>
    </r>
  </si>
  <si>
    <r>
      <t>72.A.</t>
    </r>
    <r>
      <rPr>
        <sz val="16"/>
        <rFont val="宋体"/>
        <family val="0"/>
      </rPr>
      <t>温和</t>
    </r>
    <r>
      <rPr>
        <sz val="16"/>
        <rFont val="Times New Roman"/>
        <family val="1"/>
      </rPr>
      <t xml:space="preserve">  B.</t>
    </r>
    <r>
      <rPr>
        <sz val="16"/>
        <rFont val="宋体"/>
        <family val="0"/>
      </rPr>
      <t>力量</t>
    </r>
  </si>
  <si>
    <r>
      <t>43.A.</t>
    </r>
    <r>
      <rPr>
        <sz val="16"/>
        <color indexed="17"/>
        <rFont val="宋体"/>
        <family val="0"/>
      </rPr>
      <t>利益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祝福</t>
    </r>
  </si>
  <si>
    <r>
      <t>45.A.</t>
    </r>
    <r>
      <rPr>
        <sz val="16"/>
        <color indexed="17"/>
        <rFont val="宋体"/>
        <family val="0"/>
      </rPr>
      <t>坚决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热忱</t>
    </r>
  </si>
  <si>
    <r>
      <t>47.A.</t>
    </r>
    <r>
      <rPr>
        <sz val="16"/>
        <color indexed="17"/>
        <rFont val="宋体"/>
        <family val="0"/>
      </rPr>
      <t>意志坚强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慈悲心肠</t>
    </r>
  </si>
  <si>
    <r>
      <t>49.A.</t>
    </r>
    <r>
      <rPr>
        <sz val="16"/>
        <color indexed="17"/>
        <rFont val="宋体"/>
        <family val="0"/>
      </rPr>
      <t>客观的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易动情的</t>
    </r>
  </si>
  <si>
    <r>
      <t>51.A.</t>
    </r>
    <r>
      <rPr>
        <sz val="16"/>
        <color indexed="17"/>
        <rFont val="宋体"/>
        <family val="0"/>
      </rPr>
      <t>热情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客观</t>
    </r>
  </si>
  <si>
    <r>
      <t>53.A.</t>
    </r>
    <r>
      <rPr>
        <sz val="16"/>
        <color indexed="17"/>
        <rFont val="宋体"/>
        <family val="0"/>
      </rPr>
      <t>有同情心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有逻辑头脑</t>
    </r>
  </si>
  <si>
    <r>
      <t>55.A.</t>
    </r>
    <r>
      <rPr>
        <sz val="16"/>
        <color indexed="17"/>
        <rFont val="宋体"/>
        <family val="0"/>
      </rPr>
      <t>冲动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决定</t>
    </r>
  </si>
  <si>
    <r>
      <t>57.A.</t>
    </r>
    <r>
      <rPr>
        <sz val="16"/>
        <color indexed="17"/>
        <rFont val="宋体"/>
        <family val="0"/>
      </rPr>
      <t>文静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爱交际</t>
    </r>
  </si>
  <si>
    <r>
      <t>59.A.</t>
    </r>
    <r>
      <rPr>
        <sz val="16"/>
        <color indexed="17"/>
        <rFont val="宋体"/>
        <family val="0"/>
      </rPr>
      <t>不受限制的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安排好的</t>
    </r>
  </si>
  <si>
    <r>
      <t>61.A.</t>
    </r>
    <r>
      <rPr>
        <sz val="16"/>
        <color indexed="17"/>
        <rFont val="宋体"/>
        <family val="0"/>
      </rPr>
      <t>注重实际的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感情丰富的</t>
    </r>
  </si>
  <si>
    <r>
      <t>63.A.</t>
    </r>
    <r>
      <rPr>
        <sz val="16"/>
        <color indexed="17"/>
        <rFont val="宋体"/>
        <family val="0"/>
      </rPr>
      <t>建造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发明</t>
    </r>
  </si>
  <si>
    <r>
      <t>65.A.</t>
    </r>
    <r>
      <rPr>
        <sz val="16"/>
        <color indexed="17"/>
        <rFont val="宋体"/>
        <family val="0"/>
      </rPr>
      <t>想象的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现实的</t>
    </r>
  </si>
  <si>
    <r>
      <t>67.A.</t>
    </r>
    <r>
      <rPr>
        <sz val="16"/>
        <color indexed="17"/>
        <rFont val="宋体"/>
        <family val="0"/>
      </rPr>
      <t>理论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事实</t>
    </r>
  </si>
  <si>
    <r>
      <t>69.A.</t>
    </r>
    <r>
      <rPr>
        <sz val="16"/>
        <color indexed="17"/>
        <rFont val="宋体"/>
        <family val="0"/>
      </rPr>
      <t>可能性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必然性</t>
    </r>
  </si>
  <si>
    <r>
      <t>71.A.</t>
    </r>
    <r>
      <rPr>
        <sz val="16"/>
        <color indexed="17"/>
        <rFont val="宋体"/>
        <family val="0"/>
      </rPr>
      <t>新颖的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已知的</t>
    </r>
  </si>
  <si>
    <r>
      <t>73.A.</t>
    </r>
    <r>
      <rPr>
        <sz val="16"/>
        <color indexed="17"/>
        <rFont val="宋体"/>
        <family val="0"/>
      </rPr>
      <t>切实</t>
    </r>
    <r>
      <rPr>
        <sz val="16"/>
        <color indexed="17"/>
        <rFont val="Times New Roman"/>
        <family val="1"/>
      </rPr>
      <t xml:space="preserve">  B.</t>
    </r>
    <r>
      <rPr>
        <sz val="16"/>
        <color indexed="17"/>
        <rFont val="宋体"/>
        <family val="0"/>
      </rPr>
      <t>创新</t>
    </r>
  </si>
  <si>
    <r>
      <t>测试结果</t>
    </r>
    <r>
      <rPr>
        <sz val="12"/>
        <rFont val="宋体"/>
        <family val="0"/>
      </rPr>
      <t>（动态显示）</t>
    </r>
  </si>
  <si>
    <t>ISTJ</t>
  </si>
  <si>
    <t>ISFJ</t>
  </si>
  <si>
    <t>INFJ</t>
  </si>
  <si>
    <t>INTJ</t>
  </si>
  <si>
    <t>ISTP</t>
  </si>
  <si>
    <t>ISFP</t>
  </si>
  <si>
    <t>INFP</t>
  </si>
  <si>
    <t>INTP</t>
  </si>
  <si>
    <t>ESTP</t>
  </si>
  <si>
    <t>ESFP</t>
  </si>
  <si>
    <t>ENFP</t>
  </si>
  <si>
    <t>ENTP</t>
  </si>
  <si>
    <t>ESTJ</t>
  </si>
  <si>
    <t>ESFJ</t>
  </si>
  <si>
    <t>ENFJ</t>
  </si>
  <si>
    <t>ENTJ</t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</si>
  <si>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</si>
  <si>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</si>
  <si>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</si>
  <si>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</si>
  <si>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</si>
  <si>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</si>
  <si>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</si>
  <si>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</si>
  <si>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</si>
  <si>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</si>
  <si>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</si>
  <si>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</si>
  <si>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</si>
  <si>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</si>
  <si>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</si>
  <si>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</si>
  <si>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</si>
  <si>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</si>
  <si>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</si>
  <si>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</si>
  <si>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</si>
  <si>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</si>
  <si>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</si>
  <si>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</si>
  <si>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#1</t>
    </r>
    <r>
      <rPr>
        <sz val="16"/>
        <rFont val="宋体"/>
        <family val="0"/>
      </rPr>
      <t>优势功能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</si>
  <si>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</si>
  <si>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#2</t>
    </r>
    <r>
      <rPr>
        <sz val="16"/>
        <rFont val="宋体"/>
        <family val="0"/>
      </rPr>
      <t>辅助功能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</si>
  <si>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</si>
  <si>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S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</si>
  <si>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F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</si>
  <si>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T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I</t>
    </r>
    <r>
      <rPr>
        <sz val="16"/>
        <rFont val="宋体"/>
        <family val="0"/>
      </rPr>
      <t>）</t>
    </r>
  </si>
  <si>
    <r>
      <t>#4</t>
    </r>
    <r>
      <rPr>
        <sz val="16"/>
        <rFont val="宋体"/>
        <family val="0"/>
      </rPr>
      <t>劣势功能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</si>
  <si>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t>选项</t>
  </si>
  <si>
    <t>心理类型量表（MBTI）</t>
  </si>
  <si>
    <t>如有疑问请单击此处提问</t>
  </si>
  <si>
    <t>附1：功能次序对照表</t>
  </si>
  <si>
    <t>附2：更多学习的资料</t>
  </si>
  <si>
    <t>1.心理分析与中国文化论坛</t>
  </si>
  <si>
    <t>3.山木的博客</t>
  </si>
  <si>
    <t>2.心理分析博客圈</t>
  </si>
  <si>
    <r>
      <t>说明：1.本问卷各问题是用于揭示您是</t>
    </r>
    <r>
      <rPr>
        <b/>
        <sz val="16"/>
        <color indexed="62"/>
        <rFont val="宋体"/>
        <family val="0"/>
      </rPr>
      <t>如何看待事物以及如何做决定的</t>
    </r>
    <r>
      <rPr>
        <sz val="16"/>
        <rFont val="宋体"/>
        <family val="0"/>
      </rPr>
      <t>，答案无好坏之分，问卷结果有助于您了解自己的</t>
    </r>
    <r>
      <rPr>
        <b/>
        <sz val="16"/>
        <color indexed="62"/>
        <rFont val="宋体"/>
        <family val="0"/>
      </rPr>
      <t>职业倾向</t>
    </r>
    <r>
      <rPr>
        <sz val="16"/>
        <rFont val="宋体"/>
        <family val="0"/>
      </rPr>
      <t>、</t>
    </r>
    <r>
      <rPr>
        <b/>
        <sz val="16"/>
        <color indexed="62"/>
        <rFont val="宋体"/>
        <family val="0"/>
      </rPr>
      <t>个性特征</t>
    </r>
    <r>
      <rPr>
        <sz val="16"/>
        <rFont val="宋体"/>
        <family val="0"/>
      </rPr>
      <t>、</t>
    </r>
    <r>
      <rPr>
        <b/>
        <sz val="16"/>
        <color indexed="62"/>
        <rFont val="宋体"/>
        <family val="0"/>
      </rPr>
      <t>人际相处</t>
    </r>
    <r>
      <rPr>
        <sz val="16"/>
        <rFont val="宋体"/>
        <family val="0"/>
      </rPr>
      <t>的特征。请仔细阅读每一个问题，答案（A或B，不分大小写）直接写在</t>
    </r>
    <r>
      <rPr>
        <b/>
        <sz val="16"/>
        <color indexed="62"/>
        <rFont val="宋体"/>
        <family val="0"/>
      </rPr>
      <t>选项前颜色区</t>
    </r>
    <r>
      <rPr>
        <sz val="16"/>
        <rFont val="宋体"/>
        <family val="0"/>
      </rPr>
      <t>内。不必对问题想的太多，根据第一感觉回答即可。2.本测试问卷会自动检测您的作答内容，如果选项有误或者漏选，都会有红色提示内容；另外，本测试会自动生成出测试结果，见右下的“测试结果”，其他说明请见详细提示。                3.红色提示内容解释：“未作答”-选项为空；“答题错误”-答题不符合规范，选项前应填写如下内容：“A”，“B”,“a”或“b”；“继续作答...”答题未完成或者答题不合规范（见提示）</t>
    </r>
  </si>
  <si>
    <t>易者的博客</t>
  </si>
  <si>
    <t>~~~~查看测试结果~~~~</t>
  </si>
  <si>
    <r>
      <t>#3</t>
    </r>
    <r>
      <rPr>
        <sz val="16"/>
        <rFont val="宋体"/>
        <family val="0"/>
      </rPr>
      <t>第三功能</t>
    </r>
    <r>
      <rPr>
        <sz val="16"/>
        <rFont val="Times New Roman"/>
        <family val="1"/>
      </rPr>
      <t>N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E</t>
    </r>
    <r>
      <rPr>
        <sz val="16"/>
        <rFont val="宋体"/>
        <family val="0"/>
      </rPr>
      <t>）</t>
    </r>
  </si>
  <si>
    <t>附3：对S-N，T-F,P-J三个维度得分相等的说明</t>
  </si>
  <si>
    <t>1.得分相等，说明你在该维度上功能比较平衡，这意味着你可以较好的感知、认识、理解该维度的两个不同的方面。</t>
  </si>
  <si>
    <t>如：如果一个人测验的结果是IN（S）TP，其中N和S得分相等，可以同时考虑这两种情况，即INTP，ISTP。</t>
  </si>
  <si>
    <t>2.从自我认识的角度来说，可以很欣喜地悦纳自己的这种平衡状态。</t>
  </si>
  <si>
    <t>3.从测验的角度，我们可以重新考虑，“较真地”选择一个更加符合自己的（本测试采用这种办法）；但也可以同时考虑这两种情况：</t>
  </si>
  <si>
    <r>
      <t>说明：本测试由“易者”制作-博客：</t>
    </r>
    <r>
      <rPr>
        <u val="single"/>
        <sz val="11"/>
        <color indexed="12"/>
        <rFont val="宋体"/>
        <family val="0"/>
      </rPr>
      <t>http://blog.sina.com.cn/psyheart</t>
    </r>
    <r>
      <rPr>
        <sz val="11"/>
        <rFont val="宋体"/>
        <family val="0"/>
      </rPr>
      <t>。</t>
    </r>
  </si>
  <si>
    <r>
      <t>24.</t>
    </r>
    <r>
      <rPr>
        <sz val="16"/>
        <rFont val="宋体"/>
        <family val="0"/>
      </rPr>
      <t>在计划一次旅行时，你更喜欢</t>
    </r>
    <r>
      <rPr>
        <sz val="16"/>
        <rFont val="Times New Roman"/>
        <family val="1"/>
      </rPr>
      <t>___</t>
    </r>
    <r>
      <rPr>
        <sz val="16"/>
        <rFont val="宋体"/>
        <family val="0"/>
      </rPr>
      <t>？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</si>
</sst>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color indexed="62"/>
      <name val="宋体"/>
      <family val="0"/>
    </font>
    <font>
      <sz val="16"/>
      <color indexed="17"/>
      <name val="Times New Roman"/>
      <family val="1"/>
    </font>
    <font>
      <sz val="16"/>
      <color indexed="17"/>
      <name val="宋体"/>
      <family val="0"/>
    </font>
    <font>
      <sz val="16"/>
      <color indexed="10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  <font>
      <sz val="18"/>
      <name val="宋体"/>
      <family val="0"/>
    </font>
    <font>
      <b/>
      <sz val="16"/>
      <name val="黑体"/>
      <family val="0"/>
    </font>
    <font>
      <u val="single"/>
      <sz val="16"/>
      <color indexed="17"/>
      <name val="宋体"/>
      <family val="0"/>
    </font>
    <font>
      <u val="single"/>
      <sz val="16"/>
      <name val="宋体"/>
      <family val="0"/>
    </font>
    <font>
      <b/>
      <sz val="16"/>
      <color indexed="17"/>
      <name val="宋体"/>
      <family val="0"/>
    </font>
    <font>
      <b/>
      <sz val="16"/>
      <color indexed="10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6"/>
      <color indexed="17"/>
      <name val="Times New Roman"/>
      <family val="1"/>
    </font>
    <font>
      <sz val="11"/>
      <name val="宋体"/>
      <family val="0"/>
    </font>
    <font>
      <b/>
      <sz val="16"/>
      <color indexed="12"/>
      <name val="宋体"/>
      <family val="0"/>
    </font>
    <font>
      <u val="single"/>
      <sz val="11"/>
      <color indexed="12"/>
      <name val="宋体"/>
      <family val="0"/>
    </font>
    <font>
      <u val="single"/>
      <sz val="14"/>
      <color indexed="12"/>
      <name val="宋体"/>
      <family val="0"/>
    </font>
  </fonts>
  <fills count="4">
    <fill>
      <patternFill/>
    </fill>
    <fill>
      <patternFill patternType="gray125"/>
    </fill>
    <fill>
      <patternFill patternType="gray0625">
        <fgColor indexed="22"/>
        <bgColor indexed="31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Dashed">
        <color indexed="62"/>
      </left>
      <right style="mediumDashed">
        <color indexed="62"/>
      </right>
      <top style="mediumDashed">
        <color indexed="62"/>
      </top>
      <bottom style="mediumDashed">
        <color indexed="62"/>
      </bottom>
    </border>
    <border>
      <left>
        <color indexed="63"/>
      </left>
      <right style="double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double">
        <color indexed="58"/>
      </left>
      <right style="mediumDashed">
        <color indexed="58"/>
      </right>
      <top style="mediumDashed">
        <color indexed="12"/>
      </top>
      <bottom style="mediumDashed">
        <color indexed="58"/>
      </bottom>
    </border>
    <border>
      <left style="double">
        <color indexed="58"/>
      </left>
      <right style="mediumDashed">
        <color indexed="58"/>
      </right>
      <top style="mediumDashed">
        <color indexed="58"/>
      </top>
      <bottom style="mediumDashed">
        <color indexed="1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>
        <color indexed="58"/>
      </left>
      <right style="double">
        <color indexed="58"/>
      </right>
      <top style="mediumDashed">
        <color indexed="12"/>
      </top>
      <bottom style="mediumDashed">
        <color indexed="58"/>
      </bottom>
    </border>
    <border>
      <left style="mediumDashed">
        <color indexed="58"/>
      </left>
      <right style="double">
        <color indexed="58"/>
      </right>
      <top style="mediumDashed">
        <color indexed="58"/>
      </top>
      <bottom style="mediumDashed">
        <color indexed="12"/>
      </bottom>
    </border>
    <border>
      <left style="medium"/>
      <right style="medium"/>
      <top style="medium"/>
      <bottom>
        <color indexed="63"/>
      </bottom>
    </border>
    <border>
      <left style="double">
        <color indexed="58"/>
      </left>
      <right>
        <color indexed="63"/>
      </right>
      <top style="double">
        <color indexed="58"/>
      </top>
      <bottom>
        <color indexed="63"/>
      </bottom>
    </border>
    <border>
      <left>
        <color indexed="63"/>
      </left>
      <right style="double">
        <color indexed="58"/>
      </right>
      <top style="double">
        <color indexed="58"/>
      </top>
      <bottom>
        <color indexed="63"/>
      </bottom>
    </border>
    <border>
      <left style="double">
        <color indexed="58"/>
      </left>
      <right>
        <color indexed="63"/>
      </right>
      <top style="mediumDashed">
        <color indexed="12"/>
      </top>
      <bottom style="mediumDashed">
        <color indexed="58"/>
      </bottom>
    </border>
    <border>
      <left>
        <color indexed="63"/>
      </left>
      <right style="double">
        <color indexed="58"/>
      </right>
      <top style="mediumDashed">
        <color indexed="12"/>
      </top>
      <bottom style="mediumDashed">
        <color indexed="58"/>
      </bottom>
    </border>
    <border>
      <left style="double">
        <color indexed="58"/>
      </left>
      <right>
        <color indexed="63"/>
      </right>
      <top style="mediumDashed">
        <color indexed="58"/>
      </top>
      <bottom style="double">
        <color indexed="58"/>
      </bottom>
    </border>
    <border>
      <left>
        <color indexed="63"/>
      </left>
      <right style="double">
        <color indexed="58"/>
      </right>
      <top style="mediumDashed">
        <color indexed="58"/>
      </top>
      <bottom style="double">
        <color indexed="5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justify" vertical="center" wrapText="1" readingOrder="1"/>
      <protection/>
    </xf>
    <xf numFmtId="0" fontId="3" fillId="0" borderId="0" xfId="0" applyFont="1" applyAlignment="1" applyProtection="1">
      <alignment horizontal="justify" vertical="top" wrapText="1" readingOrder="1"/>
      <protection/>
    </xf>
    <xf numFmtId="0" fontId="5" fillId="0" borderId="0" xfId="0" applyFont="1" applyAlignment="1" applyProtection="1">
      <alignment horizontal="justify" vertical="top" wrapText="1" readingOrder="1"/>
      <protection/>
    </xf>
    <xf numFmtId="0" fontId="2" fillId="0" borderId="1" xfId="0" applyFont="1" applyBorder="1" applyAlignment="1" applyProtection="1">
      <alignment horizontal="justify" vertical="top" wrapText="1" readingOrder="1"/>
      <protection/>
    </xf>
    <xf numFmtId="0" fontId="4" fillId="0" borderId="2" xfId="0" applyFont="1" applyBorder="1" applyAlignment="1" applyProtection="1">
      <alignment horizontal="justify" vertical="center" wrapText="1" readingOrder="1"/>
      <protection/>
    </xf>
    <xf numFmtId="0" fontId="4" fillId="0" borderId="3" xfId="0" applyFont="1" applyBorder="1" applyAlignment="1" applyProtection="1">
      <alignment horizontal="justify" vertical="center" wrapText="1" readingOrder="1"/>
      <protection/>
    </xf>
    <xf numFmtId="0" fontId="10" fillId="0" borderId="0" xfId="0" applyFont="1" applyAlignment="1" applyProtection="1">
      <alignment horizontal="center" vertical="center" wrapText="1" readingOrder="1"/>
      <protection/>
    </xf>
    <xf numFmtId="0" fontId="10" fillId="0" borderId="0" xfId="0" applyFont="1" applyAlignment="1" applyProtection="1">
      <alignment horizontal="center" vertical="top" wrapText="1" readingOrder="1"/>
      <protection/>
    </xf>
    <xf numFmtId="0" fontId="9" fillId="0" borderId="0" xfId="0" applyFont="1" applyAlignment="1" applyProtection="1">
      <alignment horizontal="center" vertical="center" wrapText="1" readingOrder="1"/>
      <protection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center" vertical="center" wrapText="1" readingOrder="1"/>
      <protection/>
    </xf>
    <xf numFmtId="0" fontId="12" fillId="2" borderId="0" xfId="0" applyFont="1" applyFill="1" applyAlignment="1" applyProtection="1">
      <alignment horizontal="center" vertical="top" wrapText="1" readingOrder="1"/>
      <protection locked="0"/>
    </xf>
    <xf numFmtId="0" fontId="12" fillId="3" borderId="0" xfId="0" applyFont="1" applyFill="1" applyAlignment="1" applyProtection="1">
      <alignment horizontal="center" vertical="top" wrapText="1" readingOrder="1"/>
      <protection locked="0"/>
    </xf>
    <xf numFmtId="0" fontId="12" fillId="3" borderId="4" xfId="0" applyFont="1" applyFill="1" applyBorder="1" applyAlignment="1" applyProtection="1">
      <alignment horizontal="center" vertical="top" wrapText="1" readingOrder="1"/>
      <protection locked="0"/>
    </xf>
    <xf numFmtId="0" fontId="13" fillId="3" borderId="5" xfId="0" applyFont="1" applyFill="1" applyBorder="1" applyAlignment="1" applyProtection="1">
      <alignment horizontal="center" vertical="top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/>
    </xf>
    <xf numFmtId="0" fontId="2" fillId="0" borderId="7" xfId="0" applyFont="1" applyBorder="1" applyAlignment="1" applyProtection="1">
      <alignment horizontal="center" vertical="top" wrapText="1" readingOrder="1"/>
      <protection/>
    </xf>
    <xf numFmtId="0" fontId="15" fillId="0" borderId="0" xfId="0" applyFont="1" applyAlignment="1" applyProtection="1">
      <alignment vertical="top" readingOrder="1"/>
      <protection/>
    </xf>
    <xf numFmtId="0" fontId="2" fillId="0" borderId="0" xfId="0" applyFont="1" applyAlignment="1" applyProtection="1">
      <alignment vertical="top" readingOrder="1"/>
      <protection locked="0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0" xfId="0" applyFont="1" applyAlignment="1" applyProtection="1">
      <alignment vertical="top" readingOrder="1"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4" fillId="0" borderId="13" xfId="0" applyFont="1" applyBorder="1" applyAlignment="1" applyProtection="1">
      <alignment horizontal="center" vertical="top" wrapText="1" readingOrder="1"/>
      <protection/>
    </xf>
    <xf numFmtId="0" fontId="6" fillId="0" borderId="0" xfId="0" applyFont="1" applyAlignment="1" applyProtection="1">
      <alignment vertical="top" readingOrder="1"/>
      <protection/>
    </xf>
    <xf numFmtId="0" fontId="18" fillId="0" borderId="1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0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right" vertical="top"/>
      <protection locked="0"/>
    </xf>
    <xf numFmtId="0" fontId="14" fillId="3" borderId="0" xfId="0" applyFont="1" applyFill="1" applyAlignment="1" applyProtection="1">
      <alignment horizontal="center" vertical="center" wrapText="1" readingOrder="1"/>
      <protection locked="0"/>
    </xf>
    <xf numFmtId="0" fontId="20" fillId="0" borderId="0" xfId="16" applyFont="1" applyAlignment="1" applyProtection="1">
      <alignment horizontal="center" vertical="top" wrapText="1" readingOrder="1"/>
      <protection locked="0"/>
    </xf>
    <xf numFmtId="0" fontId="22" fillId="0" borderId="0" xfId="16" applyFont="1" applyAlignment="1" applyProtection="1">
      <alignment/>
      <protection locked="0"/>
    </xf>
    <xf numFmtId="0" fontId="6" fillId="0" borderId="0" xfId="0" applyFont="1" applyAlignment="1" applyProtection="1">
      <alignment horizontal="left" vertical="top" readingOrder="1"/>
      <protection/>
    </xf>
    <xf numFmtId="0" fontId="4" fillId="0" borderId="15" xfId="0" applyFont="1" applyBorder="1" applyAlignment="1" applyProtection="1">
      <alignment horizontal="center" vertical="center" wrapText="1" readingOrder="1"/>
      <protection/>
    </xf>
    <xf numFmtId="0" fontId="2" fillId="0" borderId="16" xfId="0" applyFont="1" applyBorder="1" applyAlignment="1" applyProtection="1">
      <alignment horizontal="center" vertical="center" wrapText="1" readingOrder="1"/>
      <protection/>
    </xf>
    <xf numFmtId="0" fontId="2" fillId="0" borderId="17" xfId="0" applyFont="1" applyBorder="1" applyAlignment="1" applyProtection="1">
      <alignment horizontal="center" vertical="center" readingOrder="1"/>
      <protection/>
    </xf>
    <xf numFmtId="0" fontId="0" fillId="0" borderId="18" xfId="0" applyFont="1" applyBorder="1" applyAlignment="1">
      <alignment horizontal="center" vertical="center" readingOrder="1"/>
    </xf>
    <xf numFmtId="0" fontId="7" fillId="0" borderId="19" xfId="0" applyFont="1" applyBorder="1" applyAlignment="1" applyProtection="1">
      <alignment horizontal="center" vertical="top" wrapText="1" readingOrder="1"/>
      <protection/>
    </xf>
    <xf numFmtId="0" fontId="8" fillId="0" borderId="20" xfId="0" applyFont="1" applyBorder="1" applyAlignment="1">
      <alignment horizontal="center" vertical="top" wrapText="1" readingOrder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sina.com.cn/s/blog_4b02309b0100mpwz.html" TargetMode="External" /><Relationship Id="rId2" Type="http://schemas.openxmlformats.org/officeDocument/2006/relationships/hyperlink" Target="http://www.psyheartbbs.org/index.php" TargetMode="External" /><Relationship Id="rId3" Type="http://schemas.openxmlformats.org/officeDocument/2006/relationships/hyperlink" Target="http://q.blog.sina.com.cn/psyheart" TargetMode="External" /><Relationship Id="rId4" Type="http://schemas.openxmlformats.org/officeDocument/2006/relationships/hyperlink" Target="http://blog.sina.com.cn/shanmu303" TargetMode="External" /><Relationship Id="rId5" Type="http://schemas.openxmlformats.org/officeDocument/2006/relationships/hyperlink" Target="http://blog.sina.com.cn/psyhear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="85" zoomScaleNormal="85" workbookViewId="0" topLeftCell="A34">
      <selection activeCell="C51" sqref="C51"/>
    </sheetView>
  </sheetViews>
  <sheetFormatPr defaultColWidth="9.00390625" defaultRowHeight="14.25"/>
  <cols>
    <col min="1" max="1" width="6.875" style="13" customWidth="1"/>
    <col min="2" max="2" width="115.75390625" style="2" customWidth="1"/>
    <col min="3" max="3" width="17.25390625" style="2" customWidth="1"/>
    <col min="4" max="4" width="8.875" style="2" customWidth="1"/>
    <col min="5" max="5" width="25.625" style="2" bestFit="1" customWidth="1"/>
    <col min="6" max="8" width="25.75390625" style="2" bestFit="1" customWidth="1"/>
    <col min="9" max="16384" width="9.00390625" style="2" customWidth="1"/>
  </cols>
  <sheetData>
    <row r="1" spans="1:2" s="1" customFormat="1" ht="30" customHeight="1" thickBot="1">
      <c r="A1" s="10"/>
      <c r="B1" s="14" t="s">
        <v>203</v>
      </c>
    </row>
    <row r="2" spans="1:3" ht="142.5" thickBot="1">
      <c r="A2" s="11"/>
      <c r="B2" s="7" t="s">
        <v>210</v>
      </c>
      <c r="C2" s="40" t="s">
        <v>204</v>
      </c>
    </row>
    <row r="3" spans="1:4" s="1" customFormat="1" ht="24.75" customHeight="1" thickBot="1" thickTop="1">
      <c r="A3" s="10"/>
      <c r="B3" s="4" t="s">
        <v>53</v>
      </c>
      <c r="C3" s="42" t="s">
        <v>153</v>
      </c>
      <c r="D3" s="43"/>
    </row>
    <row r="4" spans="1:4" s="1" customFormat="1" ht="24.75" customHeight="1" thickBot="1">
      <c r="A4" s="8" t="s">
        <v>202</v>
      </c>
      <c r="B4" s="8" t="s">
        <v>52</v>
      </c>
      <c r="C4" s="19" t="s">
        <v>109</v>
      </c>
      <c r="D4" s="28">
        <f>IF(OR(A10="B",A10="b"),1,0)+IF(OR(A18="B",A18="b"),1,0)+IF(OR(A24="B",A24="b"),1,0)+IF(OR(A42="B",A42="b"),1,0)+IF(OR(A50="B",A50="b"),1,0)+IF(OR(A64="B",A64="b"),1,0)+IF(OR(A94="B",A94="b"),1,0)+IF(OR(A109="B",A109="b"),1,0)+IF(OR(A119="B",A119="b"),1,0)+IF(OR(A123="B",A123="b"),1,0)+IF(OR(A127="B",A127="b"),1,0)+IF(OR(A30="A",A30="a"),1,0)+IF(OR(A36="A",A36="a"),1,0)+IF(OR(A56="A",A56="a"),1,0)+IF(OR(A70="A",A70="a"),1,0)+IF(OR(A74="A",A74="a"),1,0)+IF(OR(A89="A",A89="a"),1,0)+IF(OR(A100="A",A100="a"),1,0)+IF(OR(A115="A",A115="a"),1,0)+IF(OR(A131="A",A131="a"),1,0)+IF(OR(A143="A",A143="a"),1,0)</f>
        <v>0</v>
      </c>
    </row>
    <row r="5" spans="1:4" ht="21.75" customHeight="1" thickBot="1">
      <c r="A5" s="12" t="str">
        <f>IF(A6="","未作答",IF(OR(A6="a",A6="b",A6="A",A6="B"),"","答题错误"))</f>
        <v>未作答</v>
      </c>
      <c r="B5" s="5" t="s">
        <v>0</v>
      </c>
      <c r="C5" s="20" t="s">
        <v>112</v>
      </c>
      <c r="D5" s="29">
        <f>IF(OR(A10="A",A10="a"),1,0)+IF(OR(A18="A",A18="a"),1,0)+IF(OR(A24="A",A24="a"),1,0)+IF(OR(A42="A",A42="a"),1,0)+IF(OR(A50="A",A50="a"),1,0)+IF(OR(A64="A",A64="a"),1,0)+IF(OR(A94="A",A94="a"),1,0)+IF(OR(A109="A",A109="a"),1,0)+IF(OR(A119="A",A119="a"),1,0)+IF(OR(A123="A",A123="a"),1,0)+IF(OR(A127="A",A127="a"),1,0)+IF(OR(A30="B",A30="b"),1,0)+IF(OR(A36="B",A36="b"),1,0)+IF(OR(A56="B",A56="b"),1,0)+IF(OR(A70="B",A70="b"),1,0)+IF(OR(A74="B",A74="b"),1,0)+IF(OR(A89="B",A89="b"),1,0)+IF(OR(A100="B",A100="b"),1,0)+IF(OR(A115="B",A115="b"),1,0)+IF(OR(A131="B",A131="b"),1,0)+IF(OR(A143="B",A143="b"),1,0)</f>
        <v>0</v>
      </c>
    </row>
    <row r="6" spans="1:5" s="3" customFormat="1" ht="21.75" customHeight="1" thickBot="1">
      <c r="A6" s="15"/>
      <c r="B6" s="6" t="s">
        <v>56</v>
      </c>
      <c r="C6" s="19" t="s">
        <v>113</v>
      </c>
      <c r="D6" s="28">
        <f>IF(OR(A8="A",A8="a"),1,0)+IF(OR(A22="A",A22="a"),1,0)+IF(OR(A54="A",A54="a"),1,0)+IF(OR(A62="A",A62="a"),1,0)+IF(OR(A66="A",A66="a"),1,0)+IF(OR(A71="A",A71="a"),1,0)+IF(OR(A82="A",A82="a"),1,0)+IF(OR(A84="A",A84="a"),1,0)+IF(OR(A86="A",A86="a"),1,0)+IF(OR(A92="A",A92="a"),1,0)+IF(OR(A95="A",A95="a"),1,0)+IF(OR(A105="A",A105="a"),1,0)+IF(OR(A145="A",A145="a"),1,0)+IF(OR(A14="B",A14="b"),1,0)+IF(OR(A26="B",A26="b"),1,0)+IF(OR(A40="B",A40="b"),1,0)+IF(OR(A48="B",A48="b"),1,0)+IF(OR(A59="B",A59="b"),1,0)+IF(OR(A76="B",A76="b"),1,0)+IF(OR(A78="B",A78="b"),1,0)+IF(OR(A80="B",A80="b"),1,0)+IF(OR(A97="B",A97="b"),1,0)+IF(OR(A99="B",A99="b"),1,0)+IF(OR(A101="B",A101="b"),1,0)+IF(OR(A103="B",A103="b"),1,0)+IF(OR(A125="B",A125="b"),1,0)</f>
        <v>0</v>
      </c>
      <c r="E6" s="21">
        <f>IF(OR(D6=13,D7=13),"请您参考提示1","")</f>
      </c>
    </row>
    <row r="7" spans="1:5" ht="21.75" customHeight="1" thickBot="1">
      <c r="A7" s="12" t="str">
        <f>IF(A8="","未作答",IF(OR(A8="a",A8="b",A8="A",A8="B"),"","错误选项"))</f>
        <v>未作答</v>
      </c>
      <c r="B7" s="5" t="s">
        <v>1</v>
      </c>
      <c r="C7" s="20" t="s">
        <v>114</v>
      </c>
      <c r="D7" s="29">
        <f>IF(OR(A8="B",A8="b"),1,0)+IF(OR(A22="B",A22="b"),1,0)+IF(OR(A54="B",A54="b"),1,0)+IF(OR(A62="B",A62="b"),1,0)+IF(OR(A66="B",A66="b"),1,0)+IF(OR(A71="B",A71="b"),1,0)+IF(OR(A82="B",A82="b"),1,0)+IF(OR(A84="B",A84="b"),1,0)+IF(OR(A86="B",A86="b"),1,0)+IF(OR(A92="B",A92="b"),1,0)+IF(OR(A95="B",A95="b"),1,0)+IF(OR(A105="B",A105="b"),1,0)+IF(OR(A145="B",A145="b"),1,0)+IF(OR(A14="A",A14="a"),1,0)+IF(OR(A26="A",A26="a"),1,0)+IF(OR(A40="A",A40="a"),1,0)+IF(OR(A48="A",A48="a"),1,0)+IF(OR(A59="A",A59="a"),1,0)+IF(OR(A76="A",A76="a"),1,0)+IF(OR(A78="A",A78="a"),1,0)+IF(OR(A80="A",A80="a"),1,0)+IF(OR(A97="A",A97="a"),1,0)+IF(OR(A99="A",A99="a"),1,0)+IF(OR(A101="A",A101="a"),1,0)+IF(OR(A103="A",A103="a"),1,0)+IF(OR(A125="A",A125="a"),1,0)</f>
        <v>0</v>
      </c>
      <c r="E7" s="22"/>
    </row>
    <row r="8" spans="1:5" s="3" customFormat="1" ht="21.75" customHeight="1" thickBot="1">
      <c r="A8" s="16"/>
      <c r="B8" s="6" t="s">
        <v>57</v>
      </c>
      <c r="C8" s="19" t="s">
        <v>115</v>
      </c>
      <c r="D8" s="28">
        <f>IF(OR(A63="B",A63="b"),1,0)+IF(OR(A65="B",A65="b"),1,0)+IF(OR(A67="B",A67="b"),1,0)+IF(OR(A75="B",A75="b"),1,0)+IF(OR(A77="B",A77="b"),1,0)+IF(OR(A79="B",A79="b"),1,0)+IF(OR(A81="B",A81="b"),1,0)+IF(OR(A88="B",A88="b"),1,0)+IF(OR(A90="B",A90="b"),1,0)+IF(OR(A93="B",A93="b"),1,0)+IF(OR(A98="B",A98="b"),1,0)+IF(OR(A111="B",A111="b"),1,0)+IF(OR(A135="B",A135="b"),1,0)+IF(OR(A16="A",A16="a"),1,0)+IF(OR(A34="A",A34="a"),1,0)+IF(OR(A46="A",A46="a"),1,0)+IF(OR(A61="A",A61="a"),1,0)+IF(OR(A69="A",A69="a"),1,0)+IF(OR(A72="A",A72="a"),1,0)+IF(OR(A83="A",A83="a"),1,0)+IF(OR(A85="A",A85="a"),1,0)+IF(OR(A102="A",A102="a"),1,0)+IF(OR(A104="A",A104="a"),1,0)+IF(OR(A139="A",A139="a"),1,0)</f>
        <v>0</v>
      </c>
      <c r="E8" s="21">
        <f>IF(OR(D8=12,D9=12),"请您参考提示2","")</f>
      </c>
    </row>
    <row r="9" spans="1:4" ht="21.75" customHeight="1" thickBot="1">
      <c r="A9" s="12" t="str">
        <f>IF(A10="","未作答",IF(OR(A10="a",A10="b",A10="A",A10="B"),"","答题错误"))</f>
        <v>未作答</v>
      </c>
      <c r="B9" s="5" t="s">
        <v>2</v>
      </c>
      <c r="C9" s="20" t="s">
        <v>116</v>
      </c>
      <c r="D9" s="29">
        <f>IF(OR(A63="A",A63="a"),1,0)+IF(OR(A65="A",A65="a"),1,0)+IF(OR(A67="A",A67="a"),1,0)+IF(OR(A75="A",A75="a"),1,0)+IF(OR(A77="A",A77="a"),1,0)+IF(OR(A79="A",A79="a"),1,0)+IF(OR(A81="A",A81="a"),1,0)+IF(OR(A88="A",A88="a"),1,0)+IF(OR(A90="A",A90="a"),1,0)+IF(OR(A93="A",A93="a"),1,0)+IF(OR(A98="A",A98="a"),1,0)+IF(OR(A111="A",A111="a"),1,0)+IF(OR(A135="A",A135="a"),1,0)+IF(OR(A16="B",A16="b"),1,0)+IF(OR(A34="B",A34="b"),1,0)+IF(OR(A46="B",A46="b"),1,0)+IF(OR(A61="B",A61="b"),1,0)+IF(OR(A69="B",A69="b"),1,0)+IF(OR(A72="B",A72="b"),1,0)+IF(OR(A83="B",A83="b"),1,0)+IF(OR(A85="B",A85="b"),1,0)+IF(OR(A102="B",A102="b"),1,0)+IF(OR(A104="B",A104="b"),1,0)+IF(OR(A139="B",A139="b"),1,0)</f>
        <v>0</v>
      </c>
    </row>
    <row r="10" spans="1:5" s="3" customFormat="1" ht="21.75" customHeight="1" thickBot="1">
      <c r="A10" s="16"/>
      <c r="B10" s="6" t="s">
        <v>58</v>
      </c>
      <c r="C10" s="19" t="s">
        <v>117</v>
      </c>
      <c r="D10" s="28">
        <f>IF(OR(A6="B",A6="b"),1,0)+IF(OR(A12="B",A12="b"),1,0)+IF(OR(A28="B",A28="b"),1,0)+IF(OR(A32="B",A32="b"),1,0)+IF(OR(A44="B",A44="b"),1,0)+IF(OR(A60="B",A60="b"),1,0)+IF(OR(A68="B",A68="b"),1,0)+IF(OR(A73="B",A73="b"),1,0)+IF(OR(A96="B",A96="b"),1,0)+IF(OR(A113="B",A113="b"),1,0)+IF(OR(A133="B",A133="b"),1,0)+IF(OR(A20="A",A20="a"),1,0)+IF(OR(A38="A",A38="a"),1,0)+IF(OR(A52="A",A52="a"),1,0)+IF(OR(A87="A",A87="a"),1,0)+IF(OR(A91="A",A91="a"),1,0)+IF(OR(A117="A",A117="a"),1,0)+IF(OR(A121="A",A121="a"),1,0)+IF(OR(A129="A",A129="a"),1,0)+IF(OR(A137="A",A137="a"),1,0)+IF(OR(A141="A",A141="a"),1,0)+IF(OR(A147="A",A147="a"),1,0)</f>
        <v>0</v>
      </c>
      <c r="E10" s="21">
        <f>IF(OR(D10=11,D11=11),"请您参考提示3","")</f>
      </c>
    </row>
    <row r="11" spans="1:4" ht="21.75" customHeight="1" thickBot="1">
      <c r="A11" s="12" t="str">
        <f>IF(A12="","未作答",IF(OR(A12="a",A12="b",A12="A",A12="B"),"","答题错误"))</f>
        <v>未作答</v>
      </c>
      <c r="B11" s="5" t="s">
        <v>3</v>
      </c>
      <c r="C11" s="20" t="s">
        <v>118</v>
      </c>
      <c r="D11" s="29">
        <f>IF(OR(A6="A",A6="a"),1,0)+IF(OR(A12="A",A12="a"),1,0)+IF(OR(A28="A",A28="a"),1,0)+IF(OR(A32="A",A32="a"),1,0)+IF(OR(A44="A",A44="a"),1,0)+IF(OR(A60="A",A60="a"),1,0)+IF(OR(A68="A",A68="a"),1,0)+IF(OR(A73="A",A73="a"),1,0)+IF(OR(A96="A",A96="a"),1,0)+IF(OR(A113="A",A113="a"),1,0)+IF(OR(A133="A",A133="a"),1,0)+IF(OR(A20="B",A20="b"),1,0)+IF(OR(A38="B",A38="b"),1,0)+IF(OR(A52="B",A52="b"),1,0)+IF(OR(A87="B",A87="b"),1,0)+IF(OR(A91="B",A91="b"),1,0)+IF(OR(A117="B",A117="b"),1,0)+IF(OR(A121="B",A121="b"),1,0)+IF(OR(A129="B",A129="b"),1,0)+IF(OR(A137="B",A137="b"),1,0)+IF(OR(A141="B",A141="b"),1,0)+IF(OR(A147="B",A147="b"),1,0)</f>
        <v>0</v>
      </c>
    </row>
    <row r="12" spans="1:4" s="3" customFormat="1" ht="21.75" customHeight="1" thickBot="1">
      <c r="A12" s="16"/>
      <c r="B12" s="6" t="s">
        <v>59</v>
      </c>
      <c r="C12" s="44" t="s">
        <v>110</v>
      </c>
      <c r="D12" s="45"/>
    </row>
    <row r="13" spans="1:5" ht="21.75" customHeight="1" thickBot="1">
      <c r="A13" s="12" t="str">
        <f>IF(A14="","未作答",IF(OR(A14="a",A14="b",A14="A",A14="B"),"","答题错误"))</f>
        <v>未作答</v>
      </c>
      <c r="B13" s="5" t="s">
        <v>4</v>
      </c>
      <c r="C13" s="46" t="str">
        <f>IF(OR(D4=D5,D6=D7,D8=D9,D10=D11),"继续作答...",CONCATENATE(IF(D4&gt;D5,"I","E"),IF(D6&gt;D7,"S","N"),IF(D8&gt;D9,"F","T"),IF(D10&gt;D11,"P","J")))</f>
        <v>继续作答...</v>
      </c>
      <c r="D13" s="47"/>
      <c r="E13" s="41">
        <f>IF(AND(D4+D5+D6+D7+D8+D9+D10+D11&gt;0,D4+D5+D6+D7+D8+D9+D10+D11&lt;93),"温馨提示：您还有题目没有做完","")</f>
      </c>
    </row>
    <row r="14" spans="1:3" s="3" customFormat="1" ht="21.75" customHeight="1" thickTop="1">
      <c r="A14" s="16"/>
      <c r="B14" s="6" t="s">
        <v>60</v>
      </c>
      <c r="C14" s="36" t="s">
        <v>219</v>
      </c>
    </row>
    <row r="15" spans="1:4" ht="21.75" customHeight="1">
      <c r="A15" s="12" t="str">
        <f>IF(A16="","未作答",IF(OR(A16="a",A16="b",A16="A",A16="B"),"","答题错误"))</f>
        <v>未作答</v>
      </c>
      <c r="B15" s="5" t="s">
        <v>5</v>
      </c>
      <c r="C15" s="37" t="s">
        <v>211</v>
      </c>
      <c r="D15" s="34"/>
    </row>
    <row r="16" spans="1:3" s="3" customFormat="1" ht="21.75" customHeight="1">
      <c r="A16" s="16"/>
      <c r="B16" s="6" t="s">
        <v>61</v>
      </c>
      <c r="C16" s="30" t="str">
        <f>IF(E6="","提示1：暂无","提示1：2，5，9，11，18，22，27，25，30，34，39，44，46，48，50，52，54，60，63，65，67，69，71，73，82，92，计26题，请您重新仔细阅读以上题项（以免S和N的得分相等）（可参考附3解释）")</f>
        <v>提示1：暂无</v>
      </c>
    </row>
    <row r="17" spans="1:3" ht="21.75" customHeight="1">
      <c r="A17" s="12" t="str">
        <f>IF(A18="","未作答",IF(OR(A18="a",A18="b",A18="A",A18="B"),"","答题错误"))</f>
        <v>未作答</v>
      </c>
      <c r="B17" s="5" t="s">
        <v>6</v>
      </c>
      <c r="C17" s="30" t="str">
        <f>IF(E8="","提示2：暂无","提示2：6，15，21，29，31，33，35，37，40，43，45，47，49，51，53，56，58，61，66，70，72，75，87，89，计24题，请您重新仔细阅读以上题项（以免T和F的得分相等）（可参考附3解释）")</f>
        <v>提示2：暂无</v>
      </c>
    </row>
    <row r="18" spans="1:3" s="3" customFormat="1" ht="21.75" customHeight="1">
      <c r="A18" s="16"/>
      <c r="B18" s="6" t="s">
        <v>62</v>
      </c>
      <c r="C18" s="30" t="str">
        <f>IF(E10="","提示3：暂无","提示3：1，4，8，12，14，17，20，24，28，36，41，55，59，64，76，78，80，84，86，88，90，93，计22题，请您重新仔细阅读以上题项（以免P和J的得分相等）（可参考附3解释）")</f>
        <v>提示3：暂无</v>
      </c>
    </row>
    <row r="19" spans="1:3" ht="21.75" customHeight="1" thickBot="1">
      <c r="A19" s="12" t="str">
        <f>IF(A20="","未作答",IF(OR(A20="a",A20="b",A20="A",A20="B"),"","答题错误"))</f>
        <v>未作答</v>
      </c>
      <c r="B19" s="5" t="s">
        <v>7</v>
      </c>
      <c r="C19" s="27" t="s">
        <v>205</v>
      </c>
    </row>
    <row r="20" spans="1:8" s="3" customFormat="1" ht="21.75" customHeight="1">
      <c r="A20" s="16"/>
      <c r="B20" s="6" t="s">
        <v>63</v>
      </c>
      <c r="E20" s="31" t="s">
        <v>154</v>
      </c>
      <c r="F20" s="31" t="s">
        <v>155</v>
      </c>
      <c r="G20" s="31" t="s">
        <v>156</v>
      </c>
      <c r="H20" s="31" t="s">
        <v>157</v>
      </c>
    </row>
    <row r="21" spans="1:8" ht="21.75" customHeight="1">
      <c r="A21" s="12" t="str">
        <f>IF(A22="","未作答",IF(OR(A22="a",A22="b",A22="A",A22="B"),"","答题错误"))</f>
        <v>未作答</v>
      </c>
      <c r="B21" s="5" t="s">
        <v>8</v>
      </c>
      <c r="E21" s="23" t="s">
        <v>170</v>
      </c>
      <c r="F21" s="23" t="s">
        <v>170</v>
      </c>
      <c r="G21" s="23" t="s">
        <v>171</v>
      </c>
      <c r="H21" s="23" t="s">
        <v>171</v>
      </c>
    </row>
    <row r="22" spans="1:8" s="3" customFormat="1" ht="21.75" customHeight="1">
      <c r="A22" s="16"/>
      <c r="B22" s="6" t="s">
        <v>64</v>
      </c>
      <c r="E22" s="23" t="s">
        <v>172</v>
      </c>
      <c r="F22" s="23" t="s">
        <v>173</v>
      </c>
      <c r="G22" s="23" t="s">
        <v>173</v>
      </c>
      <c r="H22" s="23" t="s">
        <v>172</v>
      </c>
    </row>
    <row r="23" spans="1:8" ht="21.75" customHeight="1">
      <c r="A23" s="12" t="str">
        <f>IF(A24="","未作答",IF(OR(A24="a",A24="b",A24="A",A24="B"),"","答题错误"))</f>
        <v>未作答</v>
      </c>
      <c r="B23" s="5" t="s">
        <v>9</v>
      </c>
      <c r="E23" s="23" t="s">
        <v>174</v>
      </c>
      <c r="F23" s="23" t="s">
        <v>175</v>
      </c>
      <c r="G23" s="23" t="s">
        <v>175</v>
      </c>
      <c r="H23" s="23" t="s">
        <v>174</v>
      </c>
    </row>
    <row r="24" spans="1:8" s="3" customFormat="1" ht="21.75" customHeight="1" thickBot="1">
      <c r="A24" s="16"/>
      <c r="B24" s="6" t="s">
        <v>65</v>
      </c>
      <c r="E24" s="25" t="s">
        <v>201</v>
      </c>
      <c r="F24" s="25" t="s">
        <v>201</v>
      </c>
      <c r="G24" s="25" t="s">
        <v>176</v>
      </c>
      <c r="H24" s="25" t="s">
        <v>176</v>
      </c>
    </row>
    <row r="25" spans="1:8" ht="21.75" customHeight="1">
      <c r="A25" s="12" t="str">
        <f>IF(A26="","未作答",IF(OR(A26="a",A26="b",A26="A",A26="B"),"","答题错误"))</f>
        <v>未作答</v>
      </c>
      <c r="B25" s="5" t="s">
        <v>10</v>
      </c>
      <c r="E25" s="32" t="s">
        <v>158</v>
      </c>
      <c r="F25" s="33" t="s">
        <v>159</v>
      </c>
      <c r="G25" s="33" t="s">
        <v>160</v>
      </c>
      <c r="H25" s="33" t="s">
        <v>161</v>
      </c>
    </row>
    <row r="26" spans="1:8" s="3" customFormat="1" ht="21.75" customHeight="1">
      <c r="A26" s="16"/>
      <c r="B26" s="6" t="s">
        <v>66</v>
      </c>
      <c r="E26" s="23" t="s">
        <v>177</v>
      </c>
      <c r="F26" s="24" t="s">
        <v>178</v>
      </c>
      <c r="G26" s="24" t="s">
        <v>178</v>
      </c>
      <c r="H26" s="24" t="s">
        <v>177</v>
      </c>
    </row>
    <row r="27" spans="1:8" ht="21.75" customHeight="1">
      <c r="A27" s="12" t="str">
        <f>IF(A28="","未作答",IF(OR(A28="a",A28="b",A28="A",A28="B"),"","答题错误"))</f>
        <v>未作答</v>
      </c>
      <c r="B27" s="5" t="s">
        <v>11</v>
      </c>
      <c r="E27" s="23" t="s">
        <v>179</v>
      </c>
      <c r="F27" s="24" t="s">
        <v>179</v>
      </c>
      <c r="G27" s="24" t="s">
        <v>180</v>
      </c>
      <c r="H27" s="24" t="s">
        <v>180</v>
      </c>
    </row>
    <row r="28" spans="1:8" s="3" customFormat="1" ht="21.75" customHeight="1">
      <c r="A28" s="16"/>
      <c r="B28" s="6" t="s">
        <v>67</v>
      </c>
      <c r="E28" s="23" t="s">
        <v>213</v>
      </c>
      <c r="F28" s="24" t="s">
        <v>181</v>
      </c>
      <c r="G28" s="24" t="s">
        <v>182</v>
      </c>
      <c r="H28" s="24" t="s">
        <v>182</v>
      </c>
    </row>
    <row r="29" spans="1:8" ht="21.75" customHeight="1" thickBot="1">
      <c r="A29" s="12" t="str">
        <f>IF(A30="","未作答",IF(OR(A30="a",A30="b",A30="A",A30="B"),"","答题错误"))</f>
        <v>未作答</v>
      </c>
      <c r="B29" s="5" t="s">
        <v>12</v>
      </c>
      <c r="E29" s="25" t="s">
        <v>183</v>
      </c>
      <c r="F29" s="26" t="s">
        <v>184</v>
      </c>
      <c r="G29" s="26" t="s">
        <v>184</v>
      </c>
      <c r="H29" s="26" t="s">
        <v>183</v>
      </c>
    </row>
    <row r="30" spans="1:8" s="3" customFormat="1" ht="21.75" customHeight="1">
      <c r="A30" s="16"/>
      <c r="B30" s="6" t="s">
        <v>68</v>
      </c>
      <c r="E30" s="32" t="s">
        <v>162</v>
      </c>
      <c r="F30" s="33" t="s">
        <v>163</v>
      </c>
      <c r="G30" s="33" t="s">
        <v>164</v>
      </c>
      <c r="H30" s="33" t="s">
        <v>165</v>
      </c>
    </row>
    <row r="31" spans="1:8" ht="21.75" customHeight="1">
      <c r="A31" s="12" t="str">
        <f>IF(A32="","未作答",IF(OR(A32="a",A32="b",A32="A",A32="B"),"","答题错误"))</f>
        <v>未作答</v>
      </c>
      <c r="B31" s="5" t="s">
        <v>13</v>
      </c>
      <c r="E31" s="23" t="s">
        <v>185</v>
      </c>
      <c r="F31" s="24" t="s">
        <v>185</v>
      </c>
      <c r="G31" s="24" t="s">
        <v>186</v>
      </c>
      <c r="H31" s="24" t="s">
        <v>186</v>
      </c>
    </row>
    <row r="32" spans="1:8" s="3" customFormat="1" ht="21.75" customHeight="1">
      <c r="A32" s="16"/>
      <c r="B32" s="6" t="s">
        <v>69</v>
      </c>
      <c r="E32" s="23" t="s">
        <v>187</v>
      </c>
      <c r="F32" s="24" t="s">
        <v>188</v>
      </c>
      <c r="G32" s="24" t="s">
        <v>188</v>
      </c>
      <c r="H32" s="24" t="s">
        <v>187</v>
      </c>
    </row>
    <row r="33" spans="1:8" ht="21.75" customHeight="1">
      <c r="A33" s="12" t="str">
        <f>IF(A34="","未作答",IF(OR(A34="a",A34="b",A34="A",A34="B"),"","答题错误"))</f>
        <v>未作答</v>
      </c>
      <c r="B33" s="5" t="s">
        <v>14</v>
      </c>
      <c r="E33" s="23" t="s">
        <v>189</v>
      </c>
      <c r="F33" s="24" t="s">
        <v>190</v>
      </c>
      <c r="G33" s="24" t="s">
        <v>190</v>
      </c>
      <c r="H33" s="24" t="s">
        <v>189</v>
      </c>
    </row>
    <row r="34" spans="1:8" s="3" customFormat="1" ht="21.75" customHeight="1" thickBot="1">
      <c r="A34" s="16"/>
      <c r="B34" s="6" t="s">
        <v>70</v>
      </c>
      <c r="E34" s="25" t="s">
        <v>191</v>
      </c>
      <c r="F34" s="26" t="s">
        <v>191</v>
      </c>
      <c r="G34" s="26" t="s">
        <v>192</v>
      </c>
      <c r="H34" s="26" t="s">
        <v>192</v>
      </c>
    </row>
    <row r="35" spans="1:8" ht="21.75" customHeight="1">
      <c r="A35" s="12" t="str">
        <f>IF(A36="","未作答",IF(OR(A36="a",A36="b",A36="A",A36="B"),"","答题错误"))</f>
        <v>未作答</v>
      </c>
      <c r="B35" s="5" t="s">
        <v>15</v>
      </c>
      <c r="E35" s="32" t="s">
        <v>166</v>
      </c>
      <c r="F35" s="33" t="s">
        <v>167</v>
      </c>
      <c r="G35" s="33" t="s">
        <v>168</v>
      </c>
      <c r="H35" s="33" t="s">
        <v>169</v>
      </c>
    </row>
    <row r="36" spans="1:8" s="3" customFormat="1" ht="21.75" customHeight="1">
      <c r="A36" s="16"/>
      <c r="B36" s="6" t="s">
        <v>71</v>
      </c>
      <c r="E36" s="23" t="s">
        <v>193</v>
      </c>
      <c r="F36" s="24" t="s">
        <v>194</v>
      </c>
      <c r="G36" s="24" t="s">
        <v>194</v>
      </c>
      <c r="H36" s="24" t="s">
        <v>193</v>
      </c>
    </row>
    <row r="37" spans="1:8" ht="21.75" customHeight="1">
      <c r="A37" s="12" t="str">
        <f>IF(A38="","未作答",IF(OR(A38="a",A38="b",A38="A",A38="B"),"","答题错误"))</f>
        <v>未作答</v>
      </c>
      <c r="B37" s="5" t="s">
        <v>16</v>
      </c>
      <c r="E37" s="23" t="s">
        <v>195</v>
      </c>
      <c r="F37" s="24" t="s">
        <v>195</v>
      </c>
      <c r="G37" s="24" t="s">
        <v>196</v>
      </c>
      <c r="H37" s="24" t="s">
        <v>196</v>
      </c>
    </row>
    <row r="38" spans="1:8" s="3" customFormat="1" ht="21.75" customHeight="1">
      <c r="A38" s="16"/>
      <c r="B38" s="6" t="s">
        <v>72</v>
      </c>
      <c r="E38" s="23" t="s">
        <v>197</v>
      </c>
      <c r="F38" s="24" t="s">
        <v>197</v>
      </c>
      <c r="G38" s="24" t="s">
        <v>198</v>
      </c>
      <c r="H38" s="24" t="s">
        <v>198</v>
      </c>
    </row>
    <row r="39" spans="1:8" ht="21.75" customHeight="1" thickBot="1">
      <c r="A39" s="12" t="str">
        <f>IF(A40="","未作答",IF(OR(A40="a",A40="b",A40="A",A40="B"),"","答题错误"))</f>
        <v>未作答</v>
      </c>
      <c r="B39" s="5" t="s">
        <v>17</v>
      </c>
      <c r="E39" s="25" t="s">
        <v>199</v>
      </c>
      <c r="F39" s="26" t="s">
        <v>200</v>
      </c>
      <c r="G39" s="26" t="s">
        <v>200</v>
      </c>
      <c r="H39" s="26" t="s">
        <v>199</v>
      </c>
    </row>
    <row r="40" spans="1:4" s="3" customFormat="1" ht="21.75" customHeight="1">
      <c r="A40" s="16"/>
      <c r="B40" s="6" t="s">
        <v>73</v>
      </c>
      <c r="C40" s="27" t="s">
        <v>206</v>
      </c>
      <c r="D40" s="27"/>
    </row>
    <row r="41" spans="1:4" ht="21.75" customHeight="1">
      <c r="A41" s="12" t="str">
        <f>IF(A42="","未作答",IF(OR(A42="a",A42="b",A42="A",A42="B"),"","答题错误"))</f>
        <v>未作答</v>
      </c>
      <c r="B41" s="5" t="s">
        <v>18</v>
      </c>
      <c r="C41" s="27"/>
      <c r="D41" s="22" t="s">
        <v>207</v>
      </c>
    </row>
    <row r="42" spans="1:4" s="3" customFormat="1" ht="21.75" customHeight="1">
      <c r="A42" s="16"/>
      <c r="B42" s="6" t="s">
        <v>74</v>
      </c>
      <c r="C42" s="27"/>
      <c r="D42" s="22" t="s">
        <v>209</v>
      </c>
    </row>
    <row r="43" spans="1:4" ht="21.75" customHeight="1">
      <c r="A43" s="12" t="str">
        <f>IF(A44="","未作答",IF(OR(A44="a",A44="b",A44="A",A44="B"),"","答题错误"))</f>
        <v>未作答</v>
      </c>
      <c r="B43" s="5" t="s">
        <v>19</v>
      </c>
      <c r="C43" s="27"/>
      <c r="D43" s="22" t="s">
        <v>208</v>
      </c>
    </row>
    <row r="44" spans="1:3" s="3" customFormat="1" ht="21.75" customHeight="1">
      <c r="A44" s="16"/>
      <c r="B44" s="6" t="s">
        <v>75</v>
      </c>
      <c r="C44" s="27" t="s">
        <v>214</v>
      </c>
    </row>
    <row r="45" spans="1:4" ht="21.75" customHeight="1">
      <c r="A45" s="12" t="str">
        <f>IF(A46="","未作答",IF(OR(A46="a",A46="b",A46="A",A46="B"),"","答题错误"))</f>
        <v>未作答</v>
      </c>
      <c r="B45" s="5" t="s">
        <v>20</v>
      </c>
      <c r="D45" s="27" t="s">
        <v>215</v>
      </c>
    </row>
    <row r="46" spans="1:4" s="3" customFormat="1" ht="21.75" customHeight="1">
      <c r="A46" s="16"/>
      <c r="B46" s="6" t="s">
        <v>76</v>
      </c>
      <c r="D46" s="27" t="s">
        <v>217</v>
      </c>
    </row>
    <row r="47" spans="1:4" ht="21.75" customHeight="1">
      <c r="A47" s="12" t="str">
        <f>IF(A48="","未作答",IF(OR(A48="a",A48="b",A48="A",A48="B"),"","答题错误"))</f>
        <v>未作答</v>
      </c>
      <c r="B47" s="5" t="s">
        <v>21</v>
      </c>
      <c r="D47" s="27" t="s">
        <v>218</v>
      </c>
    </row>
    <row r="48" spans="1:5" s="3" customFormat="1" ht="21.75" customHeight="1">
      <c r="A48" s="16"/>
      <c r="B48" s="6" t="s">
        <v>77</v>
      </c>
      <c r="E48" s="27" t="s">
        <v>216</v>
      </c>
    </row>
    <row r="49" spans="1:2" ht="21.75" customHeight="1">
      <c r="A49" s="12" t="str">
        <f>IF(A50="","未作答",IF(OR(A50="a",A50="b",A50="A",A50="B"),"","答题错误"))</f>
        <v>未作答</v>
      </c>
      <c r="B49" s="5" t="s">
        <v>22</v>
      </c>
    </row>
    <row r="50" spans="1:2" s="3" customFormat="1" ht="21.75" customHeight="1">
      <c r="A50" s="16"/>
      <c r="B50" s="6" t="s">
        <v>78</v>
      </c>
    </row>
    <row r="51" spans="1:2" ht="21.75" customHeight="1">
      <c r="A51" s="12" t="str">
        <f>IF(A52="","未作答",IF(OR(A52="a",A52="b",A52="A",A52="B"),"","答题错误"))</f>
        <v>未作答</v>
      </c>
      <c r="B51" s="5" t="s">
        <v>220</v>
      </c>
    </row>
    <row r="52" spans="1:2" s="3" customFormat="1" ht="21.75" customHeight="1">
      <c r="A52" s="16"/>
      <c r="B52" s="6" t="s">
        <v>79</v>
      </c>
    </row>
    <row r="53" spans="1:2" ht="21.75" customHeight="1">
      <c r="A53" s="12" t="str">
        <f>IF(A54="","未作答",IF(OR(A54="a",A54="b",A54="A",A54="B"),"","答题错误"))</f>
        <v>未作答</v>
      </c>
      <c r="B53" s="5" t="s">
        <v>23</v>
      </c>
    </row>
    <row r="54" spans="1:2" s="3" customFormat="1" ht="21.75" customHeight="1">
      <c r="A54" s="16"/>
      <c r="B54" s="6" t="s">
        <v>80</v>
      </c>
    </row>
    <row r="55" spans="1:2" ht="21.75" customHeight="1">
      <c r="A55" s="12" t="str">
        <f>IF(A56="","未作答",IF(OR(A56="a",A56="b",A56="A",A56="B"),"","答题错误"))</f>
        <v>未作答</v>
      </c>
      <c r="B55" s="5" t="s">
        <v>24</v>
      </c>
    </row>
    <row r="56" spans="1:2" s="3" customFormat="1" ht="21.75" customHeight="1">
      <c r="A56" s="16"/>
      <c r="B56" s="6" t="s">
        <v>81</v>
      </c>
    </row>
    <row r="57" spans="1:2" s="1" customFormat="1" ht="24.75" customHeight="1">
      <c r="A57" s="10"/>
      <c r="B57" s="4" t="s">
        <v>51</v>
      </c>
    </row>
    <row r="58" spans="1:2" s="1" customFormat="1" ht="24.75" customHeight="1">
      <c r="A58" s="10"/>
      <c r="B58" s="9" t="s">
        <v>111</v>
      </c>
    </row>
    <row r="59" spans="1:3" s="3" customFormat="1" ht="21.75" customHeight="1">
      <c r="A59" s="17"/>
      <c r="B59" s="6" t="s">
        <v>82</v>
      </c>
      <c r="C59" s="35" t="str">
        <f>IF(A59="","未作答",IF(OR(A59="a",A59="b",A59="A",A59="B"),"","答题错误"))</f>
        <v>未作答</v>
      </c>
    </row>
    <row r="60" spans="1:3" ht="21.75" customHeight="1">
      <c r="A60" s="18"/>
      <c r="B60" s="5" t="s">
        <v>25</v>
      </c>
      <c r="C60" s="35" t="str">
        <f>IF(A60="","未作答",IF(OR(A60="a",A60="b",A60="A",A60="B"),"","答题错误"))</f>
        <v>未作答</v>
      </c>
    </row>
    <row r="61" spans="1:3" s="3" customFormat="1" ht="21.75" customHeight="1">
      <c r="A61" s="17"/>
      <c r="B61" s="6" t="s">
        <v>83</v>
      </c>
      <c r="C61" s="35" t="str">
        <f aca="true" t="shared" si="0" ref="C61:C105">IF(A61="","未作答",IF(OR(A61="a",A61="b",A61="A",A61="B"),"","答题错误"))</f>
        <v>未作答</v>
      </c>
    </row>
    <row r="62" spans="1:3" ht="21.75" customHeight="1">
      <c r="A62" s="18"/>
      <c r="B62" s="5" t="s">
        <v>26</v>
      </c>
      <c r="C62" s="35" t="str">
        <f t="shared" si="0"/>
        <v>未作答</v>
      </c>
    </row>
    <row r="63" spans="1:3" s="3" customFormat="1" ht="21.75" customHeight="1">
      <c r="A63" s="17"/>
      <c r="B63" s="6" t="s">
        <v>84</v>
      </c>
      <c r="C63" s="35" t="str">
        <f t="shared" si="0"/>
        <v>未作答</v>
      </c>
    </row>
    <row r="64" spans="1:3" ht="21.75" customHeight="1">
      <c r="A64" s="18"/>
      <c r="B64" s="5" t="s">
        <v>27</v>
      </c>
      <c r="C64" s="35" t="str">
        <f t="shared" si="0"/>
        <v>未作答</v>
      </c>
    </row>
    <row r="65" spans="1:3" s="3" customFormat="1" ht="21.75" customHeight="1">
      <c r="A65" s="17"/>
      <c r="B65" s="6" t="s">
        <v>85</v>
      </c>
      <c r="C65" s="35" t="str">
        <f t="shared" si="0"/>
        <v>未作答</v>
      </c>
    </row>
    <row r="66" spans="1:3" ht="21.75" customHeight="1">
      <c r="A66" s="18"/>
      <c r="B66" s="5" t="s">
        <v>28</v>
      </c>
      <c r="C66" s="35" t="str">
        <f t="shared" si="0"/>
        <v>未作答</v>
      </c>
    </row>
    <row r="67" spans="1:3" s="3" customFormat="1" ht="21.75" customHeight="1">
      <c r="A67" s="17"/>
      <c r="B67" s="6" t="s">
        <v>86</v>
      </c>
      <c r="C67" s="35" t="str">
        <f t="shared" si="0"/>
        <v>未作答</v>
      </c>
    </row>
    <row r="68" spans="1:3" ht="21.75" customHeight="1">
      <c r="A68" s="18"/>
      <c r="B68" s="5" t="s">
        <v>29</v>
      </c>
      <c r="C68" s="35" t="str">
        <f t="shared" si="0"/>
        <v>未作答</v>
      </c>
    </row>
    <row r="69" spans="1:3" s="3" customFormat="1" ht="21.75" customHeight="1">
      <c r="A69" s="17"/>
      <c r="B69" s="6" t="s">
        <v>87</v>
      </c>
      <c r="C69" s="35" t="str">
        <f t="shared" si="0"/>
        <v>未作答</v>
      </c>
    </row>
    <row r="70" spans="1:3" ht="21.75" customHeight="1">
      <c r="A70" s="18"/>
      <c r="B70" s="5" t="s">
        <v>30</v>
      </c>
      <c r="C70" s="35" t="str">
        <f t="shared" si="0"/>
        <v>未作答</v>
      </c>
    </row>
    <row r="71" spans="1:3" s="3" customFormat="1" ht="21.75" customHeight="1">
      <c r="A71" s="17"/>
      <c r="B71" s="6" t="s">
        <v>88</v>
      </c>
      <c r="C71" s="35" t="str">
        <f t="shared" si="0"/>
        <v>未作答</v>
      </c>
    </row>
    <row r="72" spans="1:3" ht="21.75" customHeight="1">
      <c r="A72" s="18"/>
      <c r="B72" s="5" t="s">
        <v>119</v>
      </c>
      <c r="C72" s="35" t="str">
        <f t="shared" si="0"/>
        <v>未作答</v>
      </c>
    </row>
    <row r="73" spans="1:3" s="3" customFormat="1" ht="21.75" customHeight="1">
      <c r="A73" s="17"/>
      <c r="B73" s="6" t="s">
        <v>120</v>
      </c>
      <c r="C73" s="35" t="str">
        <f t="shared" si="0"/>
        <v>未作答</v>
      </c>
    </row>
    <row r="74" spans="1:3" ht="21.75" customHeight="1">
      <c r="A74" s="18"/>
      <c r="B74" s="5" t="s">
        <v>121</v>
      </c>
      <c r="C74" s="35" t="str">
        <f t="shared" si="0"/>
        <v>未作答</v>
      </c>
    </row>
    <row r="75" spans="1:3" s="3" customFormat="1" ht="21.75" customHeight="1">
      <c r="A75" s="17"/>
      <c r="B75" s="6" t="s">
        <v>137</v>
      </c>
      <c r="C75" s="35" t="str">
        <f t="shared" si="0"/>
        <v>未作答</v>
      </c>
    </row>
    <row r="76" spans="1:3" ht="21.75" customHeight="1">
      <c r="A76" s="18"/>
      <c r="B76" s="5" t="s">
        <v>122</v>
      </c>
      <c r="C76" s="35" t="str">
        <f t="shared" si="0"/>
        <v>未作答</v>
      </c>
    </row>
    <row r="77" spans="1:3" s="3" customFormat="1" ht="21.75" customHeight="1">
      <c r="A77" s="17"/>
      <c r="B77" s="6" t="s">
        <v>138</v>
      </c>
      <c r="C77" s="35" t="str">
        <f t="shared" si="0"/>
        <v>未作答</v>
      </c>
    </row>
    <row r="78" spans="1:3" ht="21.75" customHeight="1">
      <c r="A78" s="18"/>
      <c r="B78" s="5" t="s">
        <v>123</v>
      </c>
      <c r="C78" s="35" t="str">
        <f t="shared" si="0"/>
        <v>未作答</v>
      </c>
    </row>
    <row r="79" spans="1:3" s="3" customFormat="1" ht="21.75" customHeight="1">
      <c r="A79" s="17"/>
      <c r="B79" s="6" t="s">
        <v>139</v>
      </c>
      <c r="C79" s="35" t="str">
        <f t="shared" si="0"/>
        <v>未作答</v>
      </c>
    </row>
    <row r="80" spans="1:3" ht="21.75" customHeight="1">
      <c r="A80" s="18"/>
      <c r="B80" s="5" t="s">
        <v>124</v>
      </c>
      <c r="C80" s="35" t="str">
        <f t="shared" si="0"/>
        <v>未作答</v>
      </c>
    </row>
    <row r="81" spans="1:3" s="3" customFormat="1" ht="21.75" customHeight="1">
      <c r="A81" s="17"/>
      <c r="B81" s="6" t="s">
        <v>140</v>
      </c>
      <c r="C81" s="35" t="str">
        <f t="shared" si="0"/>
        <v>未作答</v>
      </c>
    </row>
    <row r="82" spans="1:3" ht="21.75" customHeight="1">
      <c r="A82" s="18"/>
      <c r="B82" s="5" t="s">
        <v>125</v>
      </c>
      <c r="C82" s="35" t="str">
        <f t="shared" si="0"/>
        <v>未作答</v>
      </c>
    </row>
    <row r="83" spans="1:3" s="3" customFormat="1" ht="21.75" customHeight="1">
      <c r="A83" s="17"/>
      <c r="B83" s="6" t="s">
        <v>141</v>
      </c>
      <c r="C83" s="35" t="str">
        <f t="shared" si="0"/>
        <v>未作答</v>
      </c>
    </row>
    <row r="84" spans="1:3" ht="21.75" customHeight="1">
      <c r="A84" s="18"/>
      <c r="B84" s="5" t="s">
        <v>126</v>
      </c>
      <c r="C84" s="35" t="str">
        <f t="shared" si="0"/>
        <v>未作答</v>
      </c>
    </row>
    <row r="85" spans="1:3" s="3" customFormat="1" ht="21.75" customHeight="1">
      <c r="A85" s="17"/>
      <c r="B85" s="6" t="s">
        <v>142</v>
      </c>
      <c r="C85" s="35" t="str">
        <f t="shared" si="0"/>
        <v>未作答</v>
      </c>
    </row>
    <row r="86" spans="1:3" ht="21.75" customHeight="1">
      <c r="A86" s="18"/>
      <c r="B86" s="5" t="s">
        <v>127</v>
      </c>
      <c r="C86" s="35" t="str">
        <f t="shared" si="0"/>
        <v>未作答</v>
      </c>
    </row>
    <row r="87" spans="1:3" s="3" customFormat="1" ht="21.75" customHeight="1">
      <c r="A87" s="17"/>
      <c r="B87" s="6" t="s">
        <v>143</v>
      </c>
      <c r="C87" s="35" t="str">
        <f t="shared" si="0"/>
        <v>未作答</v>
      </c>
    </row>
    <row r="88" spans="1:3" ht="21.75" customHeight="1">
      <c r="A88" s="18"/>
      <c r="B88" s="5" t="s">
        <v>128</v>
      </c>
      <c r="C88" s="35" t="str">
        <f t="shared" si="0"/>
        <v>未作答</v>
      </c>
    </row>
    <row r="89" spans="1:3" s="3" customFormat="1" ht="21.75" customHeight="1">
      <c r="A89" s="17"/>
      <c r="B89" s="6" t="s">
        <v>144</v>
      </c>
      <c r="C89" s="35" t="str">
        <f t="shared" si="0"/>
        <v>未作答</v>
      </c>
    </row>
    <row r="90" spans="1:3" ht="21.75" customHeight="1">
      <c r="A90" s="18"/>
      <c r="B90" s="5" t="s">
        <v>129</v>
      </c>
      <c r="C90" s="35" t="str">
        <f t="shared" si="0"/>
        <v>未作答</v>
      </c>
    </row>
    <row r="91" spans="1:3" s="3" customFormat="1" ht="21.75" customHeight="1">
      <c r="A91" s="17"/>
      <c r="B91" s="6" t="s">
        <v>145</v>
      </c>
      <c r="C91" s="35" t="str">
        <f t="shared" si="0"/>
        <v>未作答</v>
      </c>
    </row>
    <row r="92" spans="1:3" ht="21.75" customHeight="1">
      <c r="A92" s="18"/>
      <c r="B92" s="5" t="s">
        <v>130</v>
      </c>
      <c r="C92" s="35" t="str">
        <f t="shared" si="0"/>
        <v>未作答</v>
      </c>
    </row>
    <row r="93" spans="1:3" s="3" customFormat="1" ht="21.75" customHeight="1">
      <c r="A93" s="17"/>
      <c r="B93" s="6" t="s">
        <v>146</v>
      </c>
      <c r="C93" s="35" t="str">
        <f t="shared" si="0"/>
        <v>未作答</v>
      </c>
    </row>
    <row r="94" spans="1:3" ht="21.75" customHeight="1">
      <c r="A94" s="18"/>
      <c r="B94" s="5" t="s">
        <v>131</v>
      </c>
      <c r="C94" s="35" t="str">
        <f t="shared" si="0"/>
        <v>未作答</v>
      </c>
    </row>
    <row r="95" spans="1:3" s="3" customFormat="1" ht="21.75" customHeight="1">
      <c r="A95" s="17"/>
      <c r="B95" s="6" t="s">
        <v>147</v>
      </c>
      <c r="C95" s="35" t="str">
        <f t="shared" si="0"/>
        <v>未作答</v>
      </c>
    </row>
    <row r="96" spans="1:3" ht="21.75" customHeight="1">
      <c r="A96" s="18"/>
      <c r="B96" s="5" t="s">
        <v>132</v>
      </c>
      <c r="C96" s="35" t="str">
        <f t="shared" si="0"/>
        <v>未作答</v>
      </c>
    </row>
    <row r="97" spans="1:3" s="3" customFormat="1" ht="21.75" customHeight="1">
      <c r="A97" s="17"/>
      <c r="B97" s="6" t="s">
        <v>148</v>
      </c>
      <c r="C97" s="35" t="str">
        <f t="shared" si="0"/>
        <v>未作答</v>
      </c>
    </row>
    <row r="98" spans="1:3" ht="21.75" customHeight="1">
      <c r="A98" s="18"/>
      <c r="B98" s="5" t="s">
        <v>133</v>
      </c>
      <c r="C98" s="35" t="str">
        <f t="shared" si="0"/>
        <v>未作答</v>
      </c>
    </row>
    <row r="99" spans="1:3" s="3" customFormat="1" ht="21.75" customHeight="1">
      <c r="A99" s="17"/>
      <c r="B99" s="6" t="s">
        <v>149</v>
      </c>
      <c r="C99" s="35" t="str">
        <f t="shared" si="0"/>
        <v>未作答</v>
      </c>
    </row>
    <row r="100" spans="1:3" ht="21.75" customHeight="1">
      <c r="A100" s="18"/>
      <c r="B100" s="5" t="s">
        <v>134</v>
      </c>
      <c r="C100" s="35" t="str">
        <f t="shared" si="0"/>
        <v>未作答</v>
      </c>
    </row>
    <row r="101" spans="1:3" s="3" customFormat="1" ht="21.75" customHeight="1">
      <c r="A101" s="17"/>
      <c r="B101" s="6" t="s">
        <v>150</v>
      </c>
      <c r="C101" s="35" t="str">
        <f t="shared" si="0"/>
        <v>未作答</v>
      </c>
    </row>
    <row r="102" spans="1:3" ht="21.75" customHeight="1">
      <c r="A102" s="18"/>
      <c r="B102" s="5" t="s">
        <v>135</v>
      </c>
      <c r="C102" s="35" t="str">
        <f t="shared" si="0"/>
        <v>未作答</v>
      </c>
    </row>
    <row r="103" spans="1:3" s="3" customFormat="1" ht="21.75" customHeight="1">
      <c r="A103" s="17"/>
      <c r="B103" s="6" t="s">
        <v>151</v>
      </c>
      <c r="C103" s="35" t="str">
        <f t="shared" si="0"/>
        <v>未作答</v>
      </c>
    </row>
    <row r="104" spans="1:3" ht="21.75" customHeight="1">
      <c r="A104" s="18"/>
      <c r="B104" s="5" t="s">
        <v>136</v>
      </c>
      <c r="C104" s="35" t="str">
        <f t="shared" si="0"/>
        <v>未作答</v>
      </c>
    </row>
    <row r="105" spans="1:3" s="3" customFormat="1" ht="21.75" customHeight="1">
      <c r="A105" s="17"/>
      <c r="B105" s="6" t="s">
        <v>152</v>
      </c>
      <c r="C105" s="35" t="str">
        <f t="shared" si="0"/>
        <v>未作答</v>
      </c>
    </row>
    <row r="106" spans="1:2" s="1" customFormat="1" ht="24.75" customHeight="1">
      <c r="A106" s="12"/>
      <c r="B106" s="4" t="s">
        <v>54</v>
      </c>
    </row>
    <row r="107" spans="1:2" s="1" customFormat="1" ht="24.75" customHeight="1">
      <c r="A107" s="12"/>
      <c r="B107" s="9" t="s">
        <v>55</v>
      </c>
    </row>
    <row r="108" spans="1:2" ht="21.75" customHeight="1">
      <c r="A108" s="12" t="str">
        <f>IF(A109="","未作答",IF(OR(A109="a",A109="b",A109="A",A109="B"),"","答题错误"))</f>
        <v>未作答</v>
      </c>
      <c r="B108" s="5" t="s">
        <v>31</v>
      </c>
    </row>
    <row r="109" spans="1:2" s="3" customFormat="1" ht="21.75" customHeight="1">
      <c r="A109" s="38"/>
      <c r="B109" s="6" t="s">
        <v>89</v>
      </c>
    </row>
    <row r="110" spans="1:2" ht="21.75" customHeight="1">
      <c r="A110" s="12" t="str">
        <f>IF(A111="","未作答",IF(OR(A111="a",A111="b",A111="A",A111="B"),"","答题错误"))</f>
        <v>未作答</v>
      </c>
      <c r="B110" s="5" t="s">
        <v>32</v>
      </c>
    </row>
    <row r="111" spans="1:2" s="3" customFormat="1" ht="21.75" customHeight="1">
      <c r="A111" s="38"/>
      <c r="B111" s="6" t="s">
        <v>90</v>
      </c>
    </row>
    <row r="112" spans="1:2" ht="21.75" customHeight="1">
      <c r="A112" s="12" t="str">
        <f>IF(A113="","未作答",IF(OR(A113="a",A113="b",A113="A",A113="B"),"","答题错误"))</f>
        <v>未作答</v>
      </c>
      <c r="B112" s="5" t="s">
        <v>33</v>
      </c>
    </row>
    <row r="113" spans="1:2" s="3" customFormat="1" ht="21.75" customHeight="1">
      <c r="A113" s="38"/>
      <c r="B113" s="6" t="s">
        <v>91</v>
      </c>
    </row>
    <row r="114" spans="1:2" ht="21.75" customHeight="1">
      <c r="A114" s="12" t="str">
        <f>IF(A115="","未作答",IF(OR(A115="a",A115="b",A115="A",A115="B"),"","答题错误"))</f>
        <v>未作答</v>
      </c>
      <c r="B114" s="5" t="s">
        <v>34</v>
      </c>
    </row>
    <row r="115" spans="1:2" s="3" customFormat="1" ht="21.75" customHeight="1">
      <c r="A115" s="38"/>
      <c r="B115" s="6" t="s">
        <v>92</v>
      </c>
    </row>
    <row r="116" spans="1:2" ht="21.75" customHeight="1">
      <c r="A116" s="12" t="str">
        <f>IF(A117="","未作答",IF(OR(A117="a",A117="b",A117="A",A117="B"),"","答题错误"))</f>
        <v>未作答</v>
      </c>
      <c r="B116" s="5" t="s">
        <v>35</v>
      </c>
    </row>
    <row r="117" spans="1:2" s="3" customFormat="1" ht="21.75" customHeight="1">
      <c r="A117" s="38"/>
      <c r="B117" s="6" t="s">
        <v>93</v>
      </c>
    </row>
    <row r="118" spans="1:2" ht="21.75" customHeight="1">
      <c r="A118" s="12" t="str">
        <f>IF(A119="","未作答",IF(OR(A119="a",A119="b",A119="A",A119="B"),"","答题错误"))</f>
        <v>未作答</v>
      </c>
      <c r="B118" s="5" t="s">
        <v>36</v>
      </c>
    </row>
    <row r="119" spans="1:2" s="3" customFormat="1" ht="21.75" customHeight="1">
      <c r="A119" s="38"/>
      <c r="B119" s="6" t="s">
        <v>94</v>
      </c>
    </row>
    <row r="120" spans="1:2" ht="21.75" customHeight="1">
      <c r="A120" s="12" t="str">
        <f>IF(A121="","未作答",IF(OR(A121="a",A121="b",A121="A",A121="B"),"","答题错误"))</f>
        <v>未作答</v>
      </c>
      <c r="B120" s="5" t="s">
        <v>37</v>
      </c>
    </row>
    <row r="121" spans="1:2" s="3" customFormat="1" ht="21.75" customHeight="1">
      <c r="A121" s="38"/>
      <c r="B121" s="6" t="s">
        <v>95</v>
      </c>
    </row>
    <row r="122" spans="1:2" ht="21.75" customHeight="1">
      <c r="A122" s="12" t="str">
        <f>IF(A123="","未作答",IF(OR(A123="a",A123="b",A123="A",A123="B"),"","答题错误"))</f>
        <v>未作答</v>
      </c>
      <c r="B122" s="5" t="s">
        <v>38</v>
      </c>
    </row>
    <row r="123" spans="1:2" s="3" customFormat="1" ht="21.75" customHeight="1">
      <c r="A123" s="38"/>
      <c r="B123" s="6" t="s">
        <v>96</v>
      </c>
    </row>
    <row r="124" spans="1:2" ht="21.75" customHeight="1">
      <c r="A124" s="12" t="str">
        <f>IF(A125="","未作答",IF(OR(A125="a",A125="b",A125="A",A125="B"),"","答题错误"))</f>
        <v>未作答</v>
      </c>
      <c r="B124" s="5" t="s">
        <v>39</v>
      </c>
    </row>
    <row r="125" spans="1:2" s="3" customFormat="1" ht="21.75" customHeight="1">
      <c r="A125" s="38"/>
      <c r="B125" s="6" t="s">
        <v>97</v>
      </c>
    </row>
    <row r="126" spans="1:2" ht="21.75" customHeight="1">
      <c r="A126" s="12" t="str">
        <f>IF(A127="","未作答",IF(OR(A127="a",A127="b",A127="A",A127="B"),"","答题错误"))</f>
        <v>未作答</v>
      </c>
      <c r="B126" s="5" t="s">
        <v>40</v>
      </c>
    </row>
    <row r="127" spans="1:2" s="3" customFormat="1" ht="21.75" customHeight="1">
      <c r="A127" s="38"/>
      <c r="B127" s="6" t="s">
        <v>98</v>
      </c>
    </row>
    <row r="128" spans="1:2" ht="21.75" customHeight="1">
      <c r="A128" s="12" t="str">
        <f>IF(A129="","未作答",IF(OR(A129="a",A129="b",A129="A",A129="B"),"","答题错误"))</f>
        <v>未作答</v>
      </c>
      <c r="B128" s="5" t="s">
        <v>41</v>
      </c>
    </row>
    <row r="129" spans="1:2" s="3" customFormat="1" ht="21.75" customHeight="1">
      <c r="A129" s="38"/>
      <c r="B129" s="6" t="s">
        <v>99</v>
      </c>
    </row>
    <row r="130" spans="1:2" ht="21.75" customHeight="1">
      <c r="A130" s="12" t="str">
        <f>IF(A131="","未作答",IF(OR(A131="a",A131="b",A131="A",A131="B"),"","答题错误"))</f>
        <v>未作答</v>
      </c>
      <c r="B130" s="5" t="s">
        <v>42</v>
      </c>
    </row>
    <row r="131" spans="1:2" s="3" customFormat="1" ht="21.75" customHeight="1">
      <c r="A131" s="38"/>
      <c r="B131" s="6" t="s">
        <v>108</v>
      </c>
    </row>
    <row r="132" spans="1:2" ht="21.75" customHeight="1">
      <c r="A132" s="12" t="str">
        <f>IF(A133="","未作答",IF(OR(A133="a",A133="b",A133="A",A133="B"),"","答题错误"))</f>
        <v>未作答</v>
      </c>
      <c r="B132" s="5" t="s">
        <v>43</v>
      </c>
    </row>
    <row r="133" spans="1:2" s="3" customFormat="1" ht="21.75" customHeight="1">
      <c r="A133" s="38"/>
      <c r="B133" s="6" t="s">
        <v>100</v>
      </c>
    </row>
    <row r="134" spans="1:2" ht="21.75" customHeight="1">
      <c r="A134" s="12" t="str">
        <f>IF(A135="","未作答",IF(OR(A135="a",A135="b",A135="A",A135="B"),"","答题错误"))</f>
        <v>未作答</v>
      </c>
      <c r="B134" s="5" t="s">
        <v>44</v>
      </c>
    </row>
    <row r="135" spans="1:2" s="3" customFormat="1" ht="21.75" customHeight="1">
      <c r="A135" s="38"/>
      <c r="B135" s="6" t="s">
        <v>101</v>
      </c>
    </row>
    <row r="136" spans="1:2" ht="21.75" customHeight="1">
      <c r="A136" s="12" t="str">
        <f>IF(A137="","未作答",IF(OR(A137="a",A137="b",A137="A",A137="B"),"","答题错误"))</f>
        <v>未作答</v>
      </c>
      <c r="B136" s="5" t="s">
        <v>45</v>
      </c>
    </row>
    <row r="137" spans="1:2" s="3" customFormat="1" ht="21.75" customHeight="1">
      <c r="A137" s="38"/>
      <c r="B137" s="6" t="s">
        <v>102</v>
      </c>
    </row>
    <row r="138" spans="1:2" ht="21.75" customHeight="1">
      <c r="A138" s="12" t="str">
        <f>IF(A139="","未作答",IF(OR(A139="a",A139="b",A139="A",A139="B"),"","答题错误"))</f>
        <v>未作答</v>
      </c>
      <c r="B138" s="5" t="s">
        <v>46</v>
      </c>
    </row>
    <row r="139" spans="1:2" s="3" customFormat="1" ht="21.75" customHeight="1">
      <c r="A139" s="38"/>
      <c r="B139" s="6" t="s">
        <v>103</v>
      </c>
    </row>
    <row r="140" spans="1:2" ht="21.75" customHeight="1">
      <c r="A140" s="12" t="str">
        <f>IF(A141="","未作答",IF(OR(A141="a",A141="b",A141="A",A141="B"),"","答题错误"))</f>
        <v>未作答</v>
      </c>
      <c r="B140" s="5" t="s">
        <v>47</v>
      </c>
    </row>
    <row r="141" spans="1:2" s="3" customFormat="1" ht="21.75" customHeight="1">
      <c r="A141" s="38"/>
      <c r="B141" s="6" t="s">
        <v>104</v>
      </c>
    </row>
    <row r="142" spans="1:2" ht="21.75" customHeight="1">
      <c r="A142" s="12" t="str">
        <f>IF(A143="","未作答",IF(OR(A143="a",A143="b",A143="A",A143="B"),"","答题错误"))</f>
        <v>未作答</v>
      </c>
      <c r="B142" s="5" t="s">
        <v>48</v>
      </c>
    </row>
    <row r="143" spans="1:2" s="3" customFormat="1" ht="21.75" customHeight="1">
      <c r="A143" s="38"/>
      <c r="B143" s="6" t="s">
        <v>105</v>
      </c>
    </row>
    <row r="144" spans="1:2" ht="21.75" customHeight="1">
      <c r="A144" s="12" t="str">
        <f>IF(A145="","未作答",IF(OR(A145="a",A145="b",A145="A",A145="B"),"","答题错误"))</f>
        <v>未作答</v>
      </c>
      <c r="B144" s="5" t="s">
        <v>49</v>
      </c>
    </row>
    <row r="145" spans="1:2" s="3" customFormat="1" ht="21.75" customHeight="1">
      <c r="A145" s="38"/>
      <c r="B145" s="6" t="s">
        <v>106</v>
      </c>
    </row>
    <row r="146" spans="1:2" ht="21.75" customHeight="1">
      <c r="A146" s="12" t="str">
        <f>IF(A147="","未作答",IF(OR(A147="a",A147="b",A147="A",A147="B"),"","答题错误"))</f>
        <v>未作答</v>
      </c>
      <c r="B146" s="5" t="s">
        <v>50</v>
      </c>
    </row>
    <row r="147" spans="1:2" s="3" customFormat="1" ht="21.75" customHeight="1">
      <c r="A147" s="38"/>
      <c r="B147" s="6" t="s">
        <v>107</v>
      </c>
    </row>
    <row r="148" ht="22.5">
      <c r="B148" s="39" t="s">
        <v>212</v>
      </c>
    </row>
  </sheetData>
  <sheetProtection password="8393" sheet="1" objects="1" scenarios="1" selectLockedCells="1"/>
  <mergeCells count="3">
    <mergeCell ref="C3:D3"/>
    <mergeCell ref="C12:D12"/>
    <mergeCell ref="C13:D13"/>
  </mergeCells>
  <hyperlinks>
    <hyperlink ref="C2" r:id="rId1" tooltip="访问作者的主页，向作者提问" display="如有疑问请单击此处提问"/>
    <hyperlink ref="D41" r:id="rId2" tooltip="点此访问“心理分析与中国文化论坛”..." display="1.心理分析与中国文化论坛"/>
    <hyperlink ref="D42" r:id="rId3" tooltip="点此访问“心理分析博客圈”..." display="2.心理分析博客圈"/>
    <hyperlink ref="D43" r:id="rId4" tooltip="点此访问山木（申荷永教授）的博客..." display="3.山木的博客"/>
    <hyperlink ref="B148" location="'MBTI测试（易者制作）'!C2" tooltip="查看结果" display="~~~~查看测试结果~~~~"/>
    <hyperlink ref="C15" r:id="rId5" tooltip="点此进入" display="易者的博客"/>
  </hyperlinks>
  <printOptions/>
  <pageMargins left="0.75" right="0.75" top="1" bottom="1" header="0.5" footer="0.5"/>
  <pageSetup horizontalDpi="1200" verticalDpi="12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MBTI测验EXCEL版（自动生成结果）</dc:title>
  <dc:subject>MBTI测验</dc:subject>
  <dc:creator>田老师</dc:creator>
  <cp:keywords>MBTI 心理类型</cp:keywords>
  <dc:description>主页：http://blog.sina.com.cn/psyheart；更多探讨：http://blog.sina.com.cn/s/blog_4b02309b0100mpwz.html</dc:description>
  <cp:lastModifiedBy>田老师</cp:lastModifiedBy>
  <dcterms:created xsi:type="dcterms:W3CDTF">2010-11-25T02:04:16Z</dcterms:created>
  <dcterms:modified xsi:type="dcterms:W3CDTF">2010-11-29T08:23:26Z</dcterms:modified>
  <cp:category>心理测验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